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t.aktepe\Downloads\"/>
    </mc:Choice>
  </mc:AlternateContent>
  <bookViews>
    <workbookView xWindow="0" yWindow="0" windowWidth="23040" windowHeight="9204"/>
  </bookViews>
  <sheets>
    <sheet name="ÜCRETLER" sheetId="1" r:id="rId1"/>
    <sheet name="ÜCRETLER (2)" sheetId="4" r:id="rId2"/>
    <sheet name="Sayfa1" sheetId="2" r:id="rId3"/>
  </sheets>
  <calcPr calcId="162913"/>
</workbook>
</file>

<file path=xl/calcChain.xml><?xml version="1.0" encoding="utf-8"?>
<calcChain xmlns="http://schemas.openxmlformats.org/spreadsheetml/2006/main">
  <c r="U55" i="4" l="1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V3" i="2" l="1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U4" i="1" l="1"/>
  <c r="U5" i="1"/>
  <c r="U6" i="1"/>
  <c r="U7" i="1"/>
  <c r="U8" i="1"/>
  <c r="T4" i="1"/>
  <c r="T5" i="1"/>
  <c r="T6" i="1"/>
  <c r="T7" i="1"/>
  <c r="T8" i="1"/>
  <c r="S8" i="1"/>
  <c r="S4" i="1"/>
  <c r="S5" i="1"/>
  <c r="S6" i="1"/>
  <c r="S7" i="1"/>
  <c r="R4" i="1"/>
  <c r="R5" i="1"/>
  <c r="R6" i="1"/>
  <c r="R7" i="1"/>
  <c r="R8" i="1"/>
  <c r="Q4" i="1"/>
  <c r="Q5" i="1"/>
  <c r="Q6" i="1"/>
  <c r="Q7" i="1"/>
  <c r="Q8" i="1"/>
  <c r="P4" i="1"/>
  <c r="P5" i="1"/>
  <c r="P6" i="1"/>
  <c r="P7" i="1"/>
  <c r="P8" i="1"/>
  <c r="O4" i="1"/>
  <c r="O5" i="1"/>
  <c r="O6" i="1"/>
  <c r="O7" i="1"/>
  <c r="O8" i="1"/>
  <c r="N4" i="1"/>
  <c r="N5" i="1"/>
  <c r="N6" i="1"/>
  <c r="N7" i="1"/>
  <c r="N8" i="1"/>
  <c r="M4" i="1"/>
  <c r="M5" i="1"/>
  <c r="M6" i="1"/>
  <c r="M7" i="1"/>
  <c r="M8" i="1"/>
  <c r="L4" i="1"/>
  <c r="L5" i="1"/>
  <c r="L6" i="1"/>
  <c r="L7" i="1"/>
  <c r="L8" i="1"/>
  <c r="K4" i="1"/>
  <c r="K5" i="1"/>
  <c r="K6" i="1"/>
  <c r="K7" i="1"/>
  <c r="K8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  <c r="D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C4" i="1"/>
  <c r="C5" i="1"/>
  <c r="C6" i="1"/>
  <c r="C7" i="1"/>
  <c r="C8" i="1"/>
  <c r="C3" i="1"/>
</calcChain>
</file>

<file path=xl/sharedStrings.xml><?xml version="1.0" encoding="utf-8"?>
<sst xmlns="http://schemas.openxmlformats.org/spreadsheetml/2006/main" count="118" uniqueCount="33">
  <si>
    <r>
      <rPr>
        <b/>
        <sz val="5.5"/>
        <color rgb="FFFF0000"/>
        <rFont val="Arimo"/>
        <family val="2"/>
      </rPr>
      <t>DÖNEMLİK ÜCRET</t>
    </r>
  </si>
  <si>
    <r>
      <rPr>
        <b/>
        <sz val="5.5"/>
        <rFont val="Arimo"/>
        <family val="2"/>
      </rPr>
      <t>PSİKOLOJİ</t>
    </r>
  </si>
  <si>
    <r>
      <rPr>
        <b/>
        <sz val="5.5"/>
        <rFont val="Arimo"/>
        <family val="2"/>
      </rPr>
      <t>0,00 ₺</t>
    </r>
  </si>
  <si>
    <r>
      <rPr>
        <b/>
        <sz val="5.5"/>
        <rFont val="Arimo"/>
        <family val="2"/>
      </rPr>
      <t>HUKUK</t>
    </r>
  </si>
  <si>
    <r>
      <rPr>
        <b/>
        <sz val="5.5"/>
        <rFont val="Arimo"/>
        <family val="2"/>
      </rPr>
      <t>PDR</t>
    </r>
  </si>
  <si>
    <r>
      <rPr>
        <b/>
        <sz val="5.5"/>
        <rFont val="Arimo"/>
        <family val="2"/>
      </rPr>
      <t>İLAHİYAT</t>
    </r>
  </si>
  <si>
    <t>2021-2022 TAM
ÜCRETLİ FİYATI</t>
  </si>
  <si>
    <r>
      <rPr>
        <b/>
        <sz val="6.5"/>
        <rFont val="Arimo"/>
        <family val="2"/>
      </rPr>
      <t xml:space="preserve">Not: Yukarıdaki ücretlerimize kayıt ücreti dahil değildir. </t>
    </r>
    <r>
      <rPr>
        <b/>
        <sz val="6.5"/>
        <color rgb="FFFF0000"/>
        <rFont val="Arimo"/>
        <family val="2"/>
      </rPr>
      <t>2021/2022 Eğitim Öğretim Yılında kayıt ücretimiz 2.000 TL dir.</t>
    </r>
  </si>
  <si>
    <t>BÖLÜMLER</t>
  </si>
  <si>
    <t>HUKUK FAKÜLTESİ</t>
  </si>
  <si>
    <t xml:space="preserve">İNSAN VE TOPLUM BİLİMLERİ FAKÜLTESİ </t>
  </si>
  <si>
    <t>DİNİ İLİMLER FAKÜLTESİ</t>
  </si>
  <si>
    <t>ADALET MESLEK YÜKSEK OKULU</t>
  </si>
  <si>
    <t>2020-2021 TAM
ÜCRETLİ FİYATI</t>
  </si>
  <si>
    <t>2021-2022 ASBU KUZEY KIBRIS AKADEMİK BİRİMİ</t>
  </si>
  <si>
    <t>2020-2021 ASBU KUZEY KIBRIS AKADEMİK BİRİMİ</t>
  </si>
  <si>
    <t>2019-2020 ASBU KUZEY KIBRIS AKADEMİK BİRİMİ (KISBÜ)</t>
  </si>
  <si>
    <t>2019-2020 TAM
ÜCRETLİ FİYATI</t>
  </si>
  <si>
    <t>2018-2019 ASBU KUZEY KIBRIS AKADEMİK BİRİMİ (KISBÜ)</t>
  </si>
  <si>
    <t>2017-2018 ASBU KUZEY KIBRIS AKADEMİK BİRİMİ (KISBÜ)</t>
  </si>
  <si>
    <t>2016-2017 ASBU KUZEY KIBRIS AKADEMİK BİRİMİ (KISBÜ)</t>
  </si>
  <si>
    <t>İNGİLİZCE ÖĞRETMENLİĞİ</t>
  </si>
  <si>
    <t>ÖZEL EĞİTİM ÖĞRETMENLİĞİ</t>
  </si>
  <si>
    <t xml:space="preserve">EĞİTİM FAKÜLTESİ </t>
  </si>
  <si>
    <t>2015-2016 ASBU KUZEY KIBRIS AKADEMİK BİRİMİ (KISBÜ)</t>
  </si>
  <si>
    <r>
      <rPr>
        <b/>
        <sz val="10"/>
        <color rgb="FFFF0000"/>
        <rFont val="Arimo"/>
        <family val="2"/>
      </rPr>
      <t>DÖNEMLİK ÜCRET</t>
    </r>
  </si>
  <si>
    <r>
      <rPr>
        <b/>
        <sz val="10"/>
        <rFont val="Arimo"/>
        <family val="2"/>
      </rPr>
      <t>0,00 ₺</t>
    </r>
  </si>
  <si>
    <t>3. Tercih % 15</t>
  </si>
  <si>
    <t>2. Tercih %20</t>
  </si>
  <si>
    <t>Özel Eğitim Öğretmenliği</t>
  </si>
  <si>
    <t>1. Tercih %25</t>
  </si>
  <si>
    <r>
      <t xml:space="preserve">Not: Yukarıdaki ücretlerimize kayıt ücreti dahil değildir. </t>
    </r>
    <r>
      <rPr>
        <b/>
        <sz val="6.5"/>
        <color rgb="FFFF0000"/>
        <rFont val="Arimo"/>
        <family val="2"/>
      </rPr>
      <t>2021/2022 Eğitim Öğretim Yılında kayıt ücretimiz 2.000 TL dir.</t>
    </r>
  </si>
  <si>
    <r>
      <t xml:space="preserve">Not: Yukarıdaki ücretlerimize kayıt ücreti dahil değildir. </t>
    </r>
    <r>
      <rPr>
        <b/>
        <sz val="9"/>
        <color rgb="FFFF0000"/>
        <rFont val="Arimo"/>
        <family val="2"/>
      </rPr>
      <t>2021/2022 Eğitim Öğretim Yılında kayıt ücretimiz 2.000 TL 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</si>
</sst>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19">
    <font>
      <sz val="10"/>
      <color rgb="FF000000"/>
      <name val="Times New Roman"/>
      <charset val="204"/>
    </font>
    <font>
      <b/>
      <sz val="5.5"/>
      <name val="Arimo"/>
    </font>
    <font>
      <sz val="5.5"/>
      <color rgb="FF000000"/>
      <name val="Carlito"/>
      <family val="2"/>
    </font>
    <font>
      <b/>
      <sz val="6.5"/>
      <name val="Arimo"/>
    </font>
    <font>
      <b/>
      <sz val="8.5"/>
      <name val="Arimo"/>
      <family val="2"/>
    </font>
    <font>
      <b/>
      <sz val="5.5"/>
      <name val="Arimo"/>
      <family val="2"/>
    </font>
    <font>
      <b/>
      <sz val="5.5"/>
      <color rgb="FFFF0000"/>
      <name val="Arimo"/>
      <family val="2"/>
    </font>
    <font>
      <b/>
      <sz val="6.5"/>
      <name val="Arimo"/>
      <family val="2"/>
    </font>
    <font>
      <b/>
      <sz val="6.5"/>
      <color rgb="FFFF0000"/>
      <name val="Arimo"/>
      <family val="2"/>
    </font>
    <font>
      <b/>
      <sz val="5.5"/>
      <name val="Arimo"/>
      <charset val="162"/>
    </font>
    <font>
      <b/>
      <sz val="10"/>
      <name val="Arimo"/>
      <family val="2"/>
    </font>
    <font>
      <b/>
      <sz val="10"/>
      <color rgb="FFFF0000"/>
      <name val="Arimo"/>
      <family val="2"/>
    </font>
    <font>
      <b/>
      <sz val="10"/>
      <name val="Arimo"/>
    </font>
    <font>
      <sz val="10"/>
      <color rgb="FF000000"/>
      <name val="Carlito"/>
      <family val="2"/>
    </font>
    <font>
      <sz val="10"/>
      <color rgb="FF000000"/>
      <name val="Times New Roman"/>
      <family val="1"/>
      <charset val="162"/>
    </font>
    <font>
      <sz val="10"/>
      <color rgb="FFFF0000"/>
      <name val="Carlito"/>
      <family val="2"/>
    </font>
    <font>
      <b/>
      <sz val="10"/>
      <color rgb="FFFF0000"/>
      <name val="Carlito"/>
      <charset val="162"/>
    </font>
    <font>
      <b/>
      <sz val="9"/>
      <name val="Arimo"/>
      <family val="2"/>
    </font>
    <font>
      <b/>
      <sz val="9"/>
      <color rgb="FFFF0000"/>
      <name val="Arimo"/>
      <family val="2"/>
    </font>
  </fonts>
  <fills count="4">
    <fill>
      <patternFill patternType="none"/>
    </fill>
    <fill>
      <patternFill patternType="gray125"/>
    </fill>
    <fill>
      <patternFill patternType="solid">
        <fgColor rgb="FFBCD6ED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9" fontId="13" fillId="2" borderId="4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top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9" fontId="15" fillId="2" borderId="4" xfId="0" applyNumberFormat="1" applyFont="1" applyFill="1" applyBorder="1" applyAlignment="1">
      <alignment horizontal="center" vertical="center" shrinkToFit="1"/>
    </xf>
    <xf numFmtId="9" fontId="16" fillId="2" borderId="4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"/>
  <sheetViews>
    <sheetView tabSelected="1" zoomScale="120" zoomScaleNormal="120" workbookViewId="0">
      <selection activeCell="D15" sqref="D15"/>
    </sheetView>
  </sheetViews>
  <sheetFormatPr defaultRowHeight="13.2"/>
  <cols>
    <col min="1" max="1" width="20.6640625" customWidth="1"/>
    <col min="2" max="2" width="10.44140625" customWidth="1"/>
    <col min="3" max="4" width="10.109375" customWidth="1"/>
    <col min="5" max="10" width="7.77734375" customWidth="1"/>
    <col min="11" max="11" width="7.44140625" customWidth="1"/>
    <col min="12" max="12" width="7.77734375" customWidth="1"/>
    <col min="13" max="13" width="8.109375" customWidth="1"/>
    <col min="14" max="16" width="7.77734375" customWidth="1"/>
    <col min="17" max="17" width="6.77734375" customWidth="1"/>
    <col min="18" max="18" width="7.109375" customWidth="1"/>
    <col min="19" max="21" width="6.77734375" customWidth="1"/>
    <col min="22" max="22" width="6.44140625" customWidth="1"/>
  </cols>
  <sheetData>
    <row r="1" spans="1:22" ht="17.850000000000001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4" customFormat="1" ht="17.25" customHeight="1">
      <c r="A2" s="25" t="s">
        <v>8</v>
      </c>
      <c r="B2" s="8" t="s">
        <v>6</v>
      </c>
      <c r="C2" s="9" t="s">
        <v>0</v>
      </c>
      <c r="D2" s="10">
        <v>0.1</v>
      </c>
      <c r="E2" s="10">
        <v>0.15</v>
      </c>
      <c r="F2" s="10">
        <v>0.2</v>
      </c>
      <c r="G2" s="10">
        <v>0.25</v>
      </c>
      <c r="H2" s="10">
        <v>0.3</v>
      </c>
      <c r="I2" s="10">
        <v>0.35</v>
      </c>
      <c r="J2" s="10">
        <v>0.4</v>
      </c>
      <c r="K2" s="10">
        <v>0.45</v>
      </c>
      <c r="L2" s="10">
        <v>0.5</v>
      </c>
      <c r="M2" s="10">
        <v>0.55000000000000004</v>
      </c>
      <c r="N2" s="10">
        <v>0.6</v>
      </c>
      <c r="O2" s="10">
        <v>0.65</v>
      </c>
      <c r="P2" s="10">
        <v>0.7</v>
      </c>
      <c r="Q2" s="10">
        <v>0.75</v>
      </c>
      <c r="R2" s="10">
        <v>0.8</v>
      </c>
      <c r="S2" s="10">
        <v>0.85</v>
      </c>
      <c r="T2" s="10">
        <v>0.9</v>
      </c>
      <c r="U2" s="10">
        <v>0.95</v>
      </c>
      <c r="V2" s="10">
        <v>1</v>
      </c>
    </row>
    <row r="3" spans="1:22" s="6" customFormat="1" ht="16.5" customHeight="1">
      <c r="A3" s="1" t="s">
        <v>1</v>
      </c>
      <c r="B3" s="2">
        <v>32000</v>
      </c>
      <c r="C3" s="2">
        <f>B3/2</f>
        <v>16000</v>
      </c>
      <c r="D3" s="2">
        <f>B3*90%</f>
        <v>28800</v>
      </c>
      <c r="E3" s="2">
        <f>B3*85%</f>
        <v>27200</v>
      </c>
      <c r="F3" s="2">
        <f>B3*80%</f>
        <v>25600</v>
      </c>
      <c r="G3" s="2">
        <f>B3*75%</f>
        <v>24000</v>
      </c>
      <c r="H3" s="2">
        <f>B3*70%</f>
        <v>22400</v>
      </c>
      <c r="I3" s="2">
        <f>B3*65%</f>
        <v>20800</v>
      </c>
      <c r="J3" s="2">
        <f>B3*60%</f>
        <v>19200</v>
      </c>
      <c r="K3" s="5">
        <f>B3*55%</f>
        <v>17600</v>
      </c>
      <c r="L3" s="2">
        <f>B3*50%</f>
        <v>16000</v>
      </c>
      <c r="M3" s="2">
        <f>B3*45%</f>
        <v>14400</v>
      </c>
      <c r="N3" s="2">
        <f>B3*40%</f>
        <v>12800</v>
      </c>
      <c r="O3" s="2">
        <f>B3*35%</f>
        <v>11200</v>
      </c>
      <c r="P3" s="2">
        <f>B3*30%</f>
        <v>9600</v>
      </c>
      <c r="Q3" s="2">
        <f>B3*25%</f>
        <v>8000</v>
      </c>
      <c r="R3" s="2">
        <f>B3*20%</f>
        <v>6400</v>
      </c>
      <c r="S3" s="2">
        <f>B3*15%</f>
        <v>4800</v>
      </c>
      <c r="T3" s="2">
        <f>B3*10%</f>
        <v>3200</v>
      </c>
      <c r="U3" s="2">
        <f>B3*5%</f>
        <v>1600</v>
      </c>
      <c r="V3" s="2" t="s">
        <v>2</v>
      </c>
    </row>
    <row r="4" spans="1:22" s="6" customFormat="1" ht="16.5" customHeight="1">
      <c r="A4" s="1" t="s">
        <v>3</v>
      </c>
      <c r="B4" s="2">
        <v>35000</v>
      </c>
      <c r="C4" s="2">
        <f t="shared" ref="C4:C8" si="0">B4/2</f>
        <v>17500</v>
      </c>
      <c r="D4" s="2">
        <f t="shared" ref="D4:D8" si="1">B4*90%</f>
        <v>31500</v>
      </c>
      <c r="E4" s="2">
        <f t="shared" ref="E4:E8" si="2">B4*85%</f>
        <v>29750</v>
      </c>
      <c r="F4" s="2">
        <f t="shared" ref="F4:F8" si="3">B4*80%</f>
        <v>28000</v>
      </c>
      <c r="G4" s="2">
        <f t="shared" ref="G4:G8" si="4">B4*75%</f>
        <v>26250</v>
      </c>
      <c r="H4" s="2">
        <f t="shared" ref="H4:H8" si="5">B4*70%</f>
        <v>24500</v>
      </c>
      <c r="I4" s="2">
        <f t="shared" ref="I4:I8" si="6">B4*65%</f>
        <v>22750</v>
      </c>
      <c r="J4" s="2">
        <f t="shared" ref="J4:J8" si="7">B4*60%</f>
        <v>21000</v>
      </c>
      <c r="K4" s="5">
        <f t="shared" ref="K4:K8" si="8">B4*55%</f>
        <v>19250</v>
      </c>
      <c r="L4" s="2">
        <f t="shared" ref="L4:L8" si="9">B4*50%</f>
        <v>17500</v>
      </c>
      <c r="M4" s="2">
        <f t="shared" ref="M4:M8" si="10">B4*45%</f>
        <v>15750</v>
      </c>
      <c r="N4" s="2">
        <f t="shared" ref="N4:N8" si="11">B4*40%</f>
        <v>14000</v>
      </c>
      <c r="O4" s="2">
        <f t="shared" ref="O4:O8" si="12">B4*35%</f>
        <v>12250</v>
      </c>
      <c r="P4" s="2">
        <f t="shared" ref="P4:P8" si="13">B4*30%</f>
        <v>10500</v>
      </c>
      <c r="Q4" s="2">
        <f t="shared" ref="Q4:Q8" si="14">B4*25%</f>
        <v>8750</v>
      </c>
      <c r="R4" s="2">
        <f t="shared" ref="R4:R8" si="15">B4*20%</f>
        <v>7000</v>
      </c>
      <c r="S4" s="2">
        <f t="shared" ref="S4:S7" si="16">B4*15%</f>
        <v>5250</v>
      </c>
      <c r="T4" s="2">
        <f t="shared" ref="T4:T8" si="17">B4*10%</f>
        <v>3500</v>
      </c>
      <c r="U4" s="2">
        <f t="shared" ref="U4:U8" si="18">B4*5%</f>
        <v>1750</v>
      </c>
      <c r="V4" s="2" t="s">
        <v>2</v>
      </c>
    </row>
    <row r="5" spans="1:22" s="6" customFormat="1" ht="16.5" customHeight="1">
      <c r="A5" s="1" t="s">
        <v>4</v>
      </c>
      <c r="B5" s="2">
        <v>32000</v>
      </c>
      <c r="C5" s="2">
        <f t="shared" si="0"/>
        <v>16000</v>
      </c>
      <c r="D5" s="2">
        <f t="shared" si="1"/>
        <v>28800</v>
      </c>
      <c r="E5" s="2">
        <f t="shared" si="2"/>
        <v>27200</v>
      </c>
      <c r="F5" s="2">
        <f t="shared" si="3"/>
        <v>25600</v>
      </c>
      <c r="G5" s="2">
        <f t="shared" si="4"/>
        <v>24000</v>
      </c>
      <c r="H5" s="2">
        <f t="shared" si="5"/>
        <v>22400</v>
      </c>
      <c r="I5" s="2">
        <f t="shared" si="6"/>
        <v>20800</v>
      </c>
      <c r="J5" s="2">
        <f t="shared" si="7"/>
        <v>19200</v>
      </c>
      <c r="K5" s="5">
        <f t="shared" si="8"/>
        <v>17600</v>
      </c>
      <c r="L5" s="2">
        <f t="shared" si="9"/>
        <v>16000</v>
      </c>
      <c r="M5" s="2">
        <f t="shared" si="10"/>
        <v>14400</v>
      </c>
      <c r="N5" s="2">
        <f t="shared" si="11"/>
        <v>12800</v>
      </c>
      <c r="O5" s="2">
        <f t="shared" si="12"/>
        <v>11200</v>
      </c>
      <c r="P5" s="2">
        <f t="shared" si="13"/>
        <v>9600</v>
      </c>
      <c r="Q5" s="2">
        <f t="shared" si="14"/>
        <v>8000</v>
      </c>
      <c r="R5" s="2">
        <f t="shared" si="15"/>
        <v>6400</v>
      </c>
      <c r="S5" s="2">
        <f t="shared" si="16"/>
        <v>4800</v>
      </c>
      <c r="T5" s="2">
        <f t="shared" si="17"/>
        <v>3200</v>
      </c>
      <c r="U5" s="2">
        <f t="shared" si="18"/>
        <v>1600</v>
      </c>
      <c r="V5" s="2" t="s">
        <v>2</v>
      </c>
    </row>
    <row r="6" spans="1:22" s="6" customFormat="1" ht="13.5" customHeight="1">
      <c r="A6" s="1" t="s">
        <v>5</v>
      </c>
      <c r="B6" s="2">
        <v>0</v>
      </c>
      <c r="C6" s="2">
        <f t="shared" si="0"/>
        <v>0</v>
      </c>
      <c r="D6" s="2">
        <f t="shared" si="1"/>
        <v>0</v>
      </c>
      <c r="E6" s="2">
        <f t="shared" si="2"/>
        <v>0</v>
      </c>
      <c r="F6" s="2">
        <f t="shared" si="3"/>
        <v>0</v>
      </c>
      <c r="G6" s="2">
        <f t="shared" si="4"/>
        <v>0</v>
      </c>
      <c r="H6" s="2">
        <f t="shared" si="5"/>
        <v>0</v>
      </c>
      <c r="I6" s="2">
        <f t="shared" si="6"/>
        <v>0</v>
      </c>
      <c r="J6" s="2">
        <f t="shared" si="7"/>
        <v>0</v>
      </c>
      <c r="K6" s="5">
        <f t="shared" si="8"/>
        <v>0</v>
      </c>
      <c r="L6" s="2">
        <f t="shared" si="9"/>
        <v>0</v>
      </c>
      <c r="M6" s="2">
        <f t="shared" si="10"/>
        <v>0</v>
      </c>
      <c r="N6" s="2">
        <f t="shared" si="11"/>
        <v>0</v>
      </c>
      <c r="O6" s="2">
        <f t="shared" si="12"/>
        <v>0</v>
      </c>
      <c r="P6" s="2">
        <f t="shared" si="13"/>
        <v>0</v>
      </c>
      <c r="Q6" s="2">
        <f t="shared" si="14"/>
        <v>0</v>
      </c>
      <c r="R6" s="2">
        <f t="shared" si="15"/>
        <v>0</v>
      </c>
      <c r="S6" s="2">
        <f t="shared" si="16"/>
        <v>0</v>
      </c>
      <c r="T6" s="2">
        <f t="shared" si="17"/>
        <v>0</v>
      </c>
      <c r="U6" s="2">
        <f t="shared" si="18"/>
        <v>0</v>
      </c>
      <c r="V6" s="2" t="s">
        <v>2</v>
      </c>
    </row>
    <row r="7" spans="1:22" s="6" customFormat="1" ht="16.5" customHeight="1">
      <c r="A7" s="3" t="s">
        <v>21</v>
      </c>
      <c r="B7" s="2">
        <v>32000</v>
      </c>
      <c r="C7" s="2">
        <f t="shared" si="0"/>
        <v>16000</v>
      </c>
      <c r="D7" s="2">
        <f t="shared" si="1"/>
        <v>28800</v>
      </c>
      <c r="E7" s="2">
        <f t="shared" si="2"/>
        <v>27200</v>
      </c>
      <c r="F7" s="2">
        <f t="shared" si="3"/>
        <v>25600</v>
      </c>
      <c r="G7" s="2">
        <f t="shared" si="4"/>
        <v>24000</v>
      </c>
      <c r="H7" s="2">
        <f t="shared" si="5"/>
        <v>22400</v>
      </c>
      <c r="I7" s="2">
        <f t="shared" si="6"/>
        <v>20800</v>
      </c>
      <c r="J7" s="2">
        <f t="shared" si="7"/>
        <v>19200</v>
      </c>
      <c r="K7" s="5">
        <f t="shared" si="8"/>
        <v>17600</v>
      </c>
      <c r="L7" s="2">
        <f t="shared" si="9"/>
        <v>16000</v>
      </c>
      <c r="M7" s="2">
        <f t="shared" si="10"/>
        <v>14400</v>
      </c>
      <c r="N7" s="2">
        <f t="shared" si="11"/>
        <v>12800</v>
      </c>
      <c r="O7" s="2">
        <f t="shared" si="12"/>
        <v>11200</v>
      </c>
      <c r="P7" s="2">
        <f t="shared" si="13"/>
        <v>9600</v>
      </c>
      <c r="Q7" s="2">
        <f t="shared" si="14"/>
        <v>8000</v>
      </c>
      <c r="R7" s="2">
        <f t="shared" si="15"/>
        <v>6400</v>
      </c>
      <c r="S7" s="2">
        <f t="shared" si="16"/>
        <v>4800</v>
      </c>
      <c r="T7" s="2">
        <f t="shared" si="17"/>
        <v>3200</v>
      </c>
      <c r="U7" s="2">
        <f t="shared" si="18"/>
        <v>1600</v>
      </c>
      <c r="V7" s="2" t="s">
        <v>2</v>
      </c>
    </row>
    <row r="8" spans="1:22" s="6" customFormat="1" ht="16.5" customHeight="1">
      <c r="A8" s="3" t="s">
        <v>22</v>
      </c>
      <c r="B8" s="2">
        <v>32000</v>
      </c>
      <c r="C8" s="2">
        <f t="shared" si="0"/>
        <v>16000</v>
      </c>
      <c r="D8" s="2">
        <f t="shared" si="1"/>
        <v>28800</v>
      </c>
      <c r="E8" s="2">
        <f t="shared" si="2"/>
        <v>27200</v>
      </c>
      <c r="F8" s="2">
        <f t="shared" si="3"/>
        <v>25600</v>
      </c>
      <c r="G8" s="2">
        <f t="shared" si="4"/>
        <v>24000</v>
      </c>
      <c r="H8" s="2">
        <f t="shared" si="5"/>
        <v>22400</v>
      </c>
      <c r="I8" s="2">
        <f t="shared" si="6"/>
        <v>20800</v>
      </c>
      <c r="J8" s="2">
        <f t="shared" si="7"/>
        <v>19200</v>
      </c>
      <c r="K8" s="5">
        <f t="shared" si="8"/>
        <v>17600</v>
      </c>
      <c r="L8" s="2">
        <f t="shared" si="9"/>
        <v>16000</v>
      </c>
      <c r="M8" s="2">
        <f t="shared" si="10"/>
        <v>14400</v>
      </c>
      <c r="N8" s="2">
        <f t="shared" si="11"/>
        <v>12800</v>
      </c>
      <c r="O8" s="2">
        <f t="shared" si="12"/>
        <v>11200</v>
      </c>
      <c r="P8" s="2">
        <f t="shared" si="13"/>
        <v>9600</v>
      </c>
      <c r="Q8" s="2">
        <f t="shared" si="14"/>
        <v>8000</v>
      </c>
      <c r="R8" s="2">
        <f t="shared" si="15"/>
        <v>6400</v>
      </c>
      <c r="S8" s="2">
        <f>B8*15%</f>
        <v>4800</v>
      </c>
      <c r="T8" s="2">
        <f t="shared" si="17"/>
        <v>3200</v>
      </c>
      <c r="U8" s="2">
        <f t="shared" si="18"/>
        <v>1600</v>
      </c>
      <c r="V8" s="2" t="s">
        <v>2</v>
      </c>
    </row>
    <row r="9" spans="1:22" ht="20.25" customHeight="1">
      <c r="A9" s="26" t="s">
        <v>32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</sheetData>
  <mergeCells count="2">
    <mergeCell ref="A9:V9"/>
    <mergeCell ref="A1:V1"/>
  </mergeCells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zoomScale="120" zoomScaleNormal="120" workbookViewId="0">
      <selection activeCell="H16" sqref="H16:H17"/>
    </sheetView>
  </sheetViews>
  <sheetFormatPr defaultRowHeight="13.2"/>
  <cols>
    <col min="1" max="1" width="20.6640625" customWidth="1"/>
    <col min="2" max="2" width="10.44140625" customWidth="1"/>
    <col min="3" max="4" width="10.109375" customWidth="1"/>
    <col min="5" max="10" width="7.77734375" customWidth="1"/>
    <col min="11" max="11" width="7.44140625" customWidth="1"/>
    <col min="12" max="12" width="7.77734375" customWidth="1"/>
    <col min="13" max="13" width="8.109375" customWidth="1"/>
    <col min="14" max="16" width="7.77734375" customWidth="1"/>
    <col min="17" max="17" width="6.77734375" customWidth="1"/>
    <col min="18" max="18" width="7.109375" customWidth="1"/>
    <col min="19" max="21" width="6.77734375" customWidth="1"/>
    <col min="22" max="22" width="6.44140625" customWidth="1"/>
  </cols>
  <sheetData>
    <row r="1" spans="1:22" ht="17.850000000000001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4" customFormat="1" ht="17.25" customHeight="1">
      <c r="A2" s="7" t="s">
        <v>8</v>
      </c>
      <c r="B2" s="8" t="s">
        <v>6</v>
      </c>
      <c r="C2" s="9" t="s">
        <v>0</v>
      </c>
      <c r="D2" s="10">
        <v>0.1</v>
      </c>
      <c r="E2" s="10">
        <v>0.15</v>
      </c>
      <c r="F2" s="10">
        <v>0.2</v>
      </c>
      <c r="G2" s="10">
        <v>0.25</v>
      </c>
      <c r="H2" s="10">
        <v>0.3</v>
      </c>
      <c r="I2" s="10">
        <v>0.35</v>
      </c>
      <c r="J2" s="10">
        <v>0.4</v>
      </c>
      <c r="K2" s="10">
        <v>0.45</v>
      </c>
      <c r="L2" s="10">
        <v>0.5</v>
      </c>
      <c r="M2" s="10">
        <v>0.55000000000000004</v>
      </c>
      <c r="N2" s="10">
        <v>0.6</v>
      </c>
      <c r="O2" s="10">
        <v>0.65</v>
      </c>
      <c r="P2" s="10">
        <v>0.7</v>
      </c>
      <c r="Q2" s="10">
        <v>0.75</v>
      </c>
      <c r="R2" s="10">
        <v>0.8</v>
      </c>
      <c r="S2" s="10">
        <v>0.85</v>
      </c>
      <c r="T2" s="10">
        <v>0.9</v>
      </c>
      <c r="U2" s="10">
        <v>0.95</v>
      </c>
      <c r="V2" s="10">
        <v>1</v>
      </c>
    </row>
    <row r="3" spans="1:22" s="6" customFormat="1" ht="16.5" customHeight="1">
      <c r="A3" s="1" t="s">
        <v>1</v>
      </c>
      <c r="B3" s="2">
        <v>32000</v>
      </c>
      <c r="C3" s="2">
        <f>B3/2</f>
        <v>16000</v>
      </c>
      <c r="D3" s="2">
        <f>B3*90%</f>
        <v>28800</v>
      </c>
      <c r="E3" s="2">
        <f>B3*85%</f>
        <v>27200</v>
      </c>
      <c r="F3" s="2">
        <f>B3*80%</f>
        <v>25600</v>
      </c>
      <c r="G3" s="2">
        <f>B3*75%</f>
        <v>24000</v>
      </c>
      <c r="H3" s="2">
        <f>B3*70%</f>
        <v>22400</v>
      </c>
      <c r="I3" s="2">
        <f>B3*65%</f>
        <v>20800</v>
      </c>
      <c r="J3" s="2">
        <f>B3*60%</f>
        <v>19200</v>
      </c>
      <c r="K3" s="5">
        <f>B3*55%</f>
        <v>17600</v>
      </c>
      <c r="L3" s="2">
        <f>B3*50%</f>
        <v>16000</v>
      </c>
      <c r="M3" s="2">
        <f>B3*45%</f>
        <v>14400</v>
      </c>
      <c r="N3" s="2">
        <f>B3*40%</f>
        <v>12800</v>
      </c>
      <c r="O3" s="2">
        <f>B3*35%</f>
        <v>11200</v>
      </c>
      <c r="P3" s="2">
        <f>B3*30%</f>
        <v>9600</v>
      </c>
      <c r="Q3" s="2">
        <f>B3*25%</f>
        <v>8000</v>
      </c>
      <c r="R3" s="2">
        <f>B3*20%</f>
        <v>6400</v>
      </c>
      <c r="S3" s="2">
        <f>B3*15%</f>
        <v>4800</v>
      </c>
      <c r="T3" s="2">
        <f>B3*10%</f>
        <v>3200</v>
      </c>
      <c r="U3" s="2">
        <f>B3*5%</f>
        <v>1600</v>
      </c>
      <c r="V3" s="2" t="s">
        <v>2</v>
      </c>
    </row>
    <row r="4" spans="1:22" s="6" customFormat="1" ht="16.5" customHeight="1">
      <c r="A4" s="1" t="s">
        <v>3</v>
      </c>
      <c r="B4" s="2">
        <v>35000</v>
      </c>
      <c r="C4" s="2">
        <f t="shared" ref="C4:C8" si="0">B4/2</f>
        <v>17500</v>
      </c>
      <c r="D4" s="2">
        <f t="shared" ref="D4:D8" si="1">B4*90%</f>
        <v>31500</v>
      </c>
      <c r="E4" s="2">
        <f t="shared" ref="E4:E8" si="2">B4*85%</f>
        <v>29750</v>
      </c>
      <c r="F4" s="2">
        <f t="shared" ref="F4:F8" si="3">B4*80%</f>
        <v>28000</v>
      </c>
      <c r="G4" s="2">
        <f t="shared" ref="G4:G8" si="4">B4*75%</f>
        <v>26250</v>
      </c>
      <c r="H4" s="2">
        <f t="shared" ref="H4:H8" si="5">B4*70%</f>
        <v>24500</v>
      </c>
      <c r="I4" s="2">
        <f t="shared" ref="I4:I8" si="6">B4*65%</f>
        <v>22750</v>
      </c>
      <c r="J4" s="2">
        <f t="shared" ref="J4:J8" si="7">B4*60%</f>
        <v>21000</v>
      </c>
      <c r="K4" s="5">
        <f t="shared" ref="K4:K8" si="8">B4*55%</f>
        <v>19250</v>
      </c>
      <c r="L4" s="2">
        <f t="shared" ref="L4:L8" si="9">B4*50%</f>
        <v>17500</v>
      </c>
      <c r="M4" s="2">
        <f t="shared" ref="M4:M8" si="10">B4*45%</f>
        <v>15750</v>
      </c>
      <c r="N4" s="2">
        <f t="shared" ref="N4:N8" si="11">B4*40%</f>
        <v>14000</v>
      </c>
      <c r="O4" s="2">
        <f t="shared" ref="O4:O8" si="12">B4*35%</f>
        <v>12250</v>
      </c>
      <c r="P4" s="2">
        <f t="shared" ref="P4:P8" si="13">B4*30%</f>
        <v>10500</v>
      </c>
      <c r="Q4" s="2">
        <f t="shared" ref="Q4:Q8" si="14">B4*25%</f>
        <v>8750</v>
      </c>
      <c r="R4" s="2">
        <f t="shared" ref="R4:R8" si="15">B4*20%</f>
        <v>7000</v>
      </c>
      <c r="S4" s="2">
        <f t="shared" ref="S4:S7" si="16">B4*15%</f>
        <v>5250</v>
      </c>
      <c r="T4" s="2">
        <f t="shared" ref="T4:T8" si="17">B4*10%</f>
        <v>3500</v>
      </c>
      <c r="U4" s="2">
        <f t="shared" ref="U4:U8" si="18">B4*5%</f>
        <v>1750</v>
      </c>
      <c r="V4" s="2" t="s">
        <v>2</v>
      </c>
    </row>
    <row r="5" spans="1:22" s="6" customFormat="1" ht="16.5" customHeight="1">
      <c r="A5" s="1" t="s">
        <v>4</v>
      </c>
      <c r="B5" s="2">
        <v>32000</v>
      </c>
      <c r="C5" s="2">
        <f t="shared" si="0"/>
        <v>16000</v>
      </c>
      <c r="D5" s="2">
        <f t="shared" si="1"/>
        <v>28800</v>
      </c>
      <c r="E5" s="2">
        <f t="shared" si="2"/>
        <v>27200</v>
      </c>
      <c r="F5" s="2">
        <f t="shared" si="3"/>
        <v>25600</v>
      </c>
      <c r="G5" s="2">
        <f t="shared" si="4"/>
        <v>24000</v>
      </c>
      <c r="H5" s="2">
        <f t="shared" si="5"/>
        <v>22400</v>
      </c>
      <c r="I5" s="2">
        <f t="shared" si="6"/>
        <v>20800</v>
      </c>
      <c r="J5" s="2">
        <f t="shared" si="7"/>
        <v>19200</v>
      </c>
      <c r="K5" s="5">
        <f t="shared" si="8"/>
        <v>17600</v>
      </c>
      <c r="L5" s="2">
        <f t="shared" si="9"/>
        <v>16000</v>
      </c>
      <c r="M5" s="2">
        <f t="shared" si="10"/>
        <v>14400</v>
      </c>
      <c r="N5" s="2">
        <f t="shared" si="11"/>
        <v>12800</v>
      </c>
      <c r="O5" s="2">
        <f t="shared" si="12"/>
        <v>11200</v>
      </c>
      <c r="P5" s="2">
        <f t="shared" si="13"/>
        <v>9600</v>
      </c>
      <c r="Q5" s="2">
        <f t="shared" si="14"/>
        <v>8000</v>
      </c>
      <c r="R5" s="2">
        <f t="shared" si="15"/>
        <v>6400</v>
      </c>
      <c r="S5" s="2">
        <f t="shared" si="16"/>
        <v>4800</v>
      </c>
      <c r="T5" s="2">
        <f t="shared" si="17"/>
        <v>3200</v>
      </c>
      <c r="U5" s="2">
        <f t="shared" si="18"/>
        <v>1600</v>
      </c>
      <c r="V5" s="2" t="s">
        <v>2</v>
      </c>
    </row>
    <row r="6" spans="1:22" s="6" customFormat="1" ht="13.5" customHeight="1">
      <c r="A6" s="1" t="s">
        <v>5</v>
      </c>
      <c r="B6" s="2">
        <v>0</v>
      </c>
      <c r="C6" s="2">
        <f t="shared" si="0"/>
        <v>0</v>
      </c>
      <c r="D6" s="2">
        <f t="shared" si="1"/>
        <v>0</v>
      </c>
      <c r="E6" s="2">
        <f t="shared" si="2"/>
        <v>0</v>
      </c>
      <c r="F6" s="2">
        <f t="shared" si="3"/>
        <v>0</v>
      </c>
      <c r="G6" s="2">
        <f t="shared" si="4"/>
        <v>0</v>
      </c>
      <c r="H6" s="2">
        <f t="shared" si="5"/>
        <v>0</v>
      </c>
      <c r="I6" s="2">
        <f t="shared" si="6"/>
        <v>0</v>
      </c>
      <c r="J6" s="2">
        <f t="shared" si="7"/>
        <v>0</v>
      </c>
      <c r="K6" s="5">
        <f t="shared" si="8"/>
        <v>0</v>
      </c>
      <c r="L6" s="2">
        <f t="shared" si="9"/>
        <v>0</v>
      </c>
      <c r="M6" s="2">
        <f t="shared" si="10"/>
        <v>0</v>
      </c>
      <c r="N6" s="2">
        <f t="shared" si="11"/>
        <v>0</v>
      </c>
      <c r="O6" s="2">
        <f t="shared" si="12"/>
        <v>0</v>
      </c>
      <c r="P6" s="2">
        <f t="shared" si="13"/>
        <v>0</v>
      </c>
      <c r="Q6" s="2">
        <f t="shared" si="14"/>
        <v>0</v>
      </c>
      <c r="R6" s="2">
        <f t="shared" si="15"/>
        <v>0</v>
      </c>
      <c r="S6" s="2">
        <f t="shared" si="16"/>
        <v>0</v>
      </c>
      <c r="T6" s="2">
        <f t="shared" si="17"/>
        <v>0</v>
      </c>
      <c r="U6" s="2">
        <f t="shared" si="18"/>
        <v>0</v>
      </c>
      <c r="V6" s="2" t="s">
        <v>2</v>
      </c>
    </row>
    <row r="7" spans="1:22" s="6" customFormat="1" ht="16.5" customHeight="1">
      <c r="A7" s="3" t="s">
        <v>21</v>
      </c>
      <c r="B7" s="2">
        <v>32000</v>
      </c>
      <c r="C7" s="2">
        <f t="shared" si="0"/>
        <v>16000</v>
      </c>
      <c r="D7" s="2">
        <f t="shared" si="1"/>
        <v>28800</v>
      </c>
      <c r="E7" s="2">
        <f t="shared" si="2"/>
        <v>27200</v>
      </c>
      <c r="F7" s="2">
        <f t="shared" si="3"/>
        <v>25600</v>
      </c>
      <c r="G7" s="2">
        <f t="shared" si="4"/>
        <v>24000</v>
      </c>
      <c r="H7" s="2">
        <f t="shared" si="5"/>
        <v>22400</v>
      </c>
      <c r="I7" s="2">
        <f t="shared" si="6"/>
        <v>20800</v>
      </c>
      <c r="J7" s="2">
        <f t="shared" si="7"/>
        <v>19200</v>
      </c>
      <c r="K7" s="5">
        <f t="shared" si="8"/>
        <v>17600</v>
      </c>
      <c r="L7" s="2">
        <f t="shared" si="9"/>
        <v>16000</v>
      </c>
      <c r="M7" s="2">
        <f t="shared" si="10"/>
        <v>14400</v>
      </c>
      <c r="N7" s="2">
        <f t="shared" si="11"/>
        <v>12800</v>
      </c>
      <c r="O7" s="2">
        <f t="shared" si="12"/>
        <v>11200</v>
      </c>
      <c r="P7" s="2">
        <f t="shared" si="13"/>
        <v>9600</v>
      </c>
      <c r="Q7" s="2">
        <f t="shared" si="14"/>
        <v>8000</v>
      </c>
      <c r="R7" s="2">
        <f t="shared" si="15"/>
        <v>6400</v>
      </c>
      <c r="S7" s="2">
        <f t="shared" si="16"/>
        <v>4800</v>
      </c>
      <c r="T7" s="2">
        <f t="shared" si="17"/>
        <v>3200</v>
      </c>
      <c r="U7" s="2">
        <f t="shared" si="18"/>
        <v>1600</v>
      </c>
      <c r="V7" s="2" t="s">
        <v>2</v>
      </c>
    </row>
    <row r="8" spans="1:22" s="6" customFormat="1" ht="16.5" customHeight="1">
      <c r="A8" s="3" t="s">
        <v>22</v>
      </c>
      <c r="B8" s="2">
        <v>32000</v>
      </c>
      <c r="C8" s="2">
        <f t="shared" si="0"/>
        <v>16000</v>
      </c>
      <c r="D8" s="2">
        <f t="shared" si="1"/>
        <v>28800</v>
      </c>
      <c r="E8" s="2">
        <f t="shared" si="2"/>
        <v>27200</v>
      </c>
      <c r="F8" s="2">
        <f t="shared" si="3"/>
        <v>25600</v>
      </c>
      <c r="G8" s="2">
        <f t="shared" si="4"/>
        <v>24000</v>
      </c>
      <c r="H8" s="2">
        <f t="shared" si="5"/>
        <v>22400</v>
      </c>
      <c r="I8" s="2">
        <f t="shared" si="6"/>
        <v>20800</v>
      </c>
      <c r="J8" s="2">
        <f t="shared" si="7"/>
        <v>19200</v>
      </c>
      <c r="K8" s="5">
        <f t="shared" si="8"/>
        <v>17600</v>
      </c>
      <c r="L8" s="2">
        <f t="shared" si="9"/>
        <v>16000</v>
      </c>
      <c r="M8" s="2">
        <f t="shared" si="10"/>
        <v>14400</v>
      </c>
      <c r="N8" s="2">
        <f t="shared" si="11"/>
        <v>12800</v>
      </c>
      <c r="O8" s="2">
        <f t="shared" si="12"/>
        <v>11200</v>
      </c>
      <c r="P8" s="2">
        <f t="shared" si="13"/>
        <v>9600</v>
      </c>
      <c r="Q8" s="2">
        <f t="shared" si="14"/>
        <v>8000</v>
      </c>
      <c r="R8" s="2">
        <f t="shared" si="15"/>
        <v>6400</v>
      </c>
      <c r="S8" s="2">
        <f>B8*15%</f>
        <v>4800</v>
      </c>
      <c r="T8" s="2">
        <f t="shared" si="17"/>
        <v>3200</v>
      </c>
      <c r="U8" s="2">
        <f t="shared" si="18"/>
        <v>1600</v>
      </c>
      <c r="V8" s="2" t="s">
        <v>2</v>
      </c>
    </row>
    <row r="9" spans="1:22" ht="20.25" customHeight="1">
      <c r="A9" s="21" t="s">
        <v>31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1" spans="1:22" ht="18" customHeight="1">
      <c r="A11" s="23" t="s">
        <v>15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4.4">
      <c r="A12" s="7" t="s">
        <v>8</v>
      </c>
      <c r="B12" s="8" t="s">
        <v>13</v>
      </c>
      <c r="C12" s="9" t="s">
        <v>0</v>
      </c>
      <c r="D12" s="10">
        <v>0.1</v>
      </c>
      <c r="E12" s="10">
        <v>0.15</v>
      </c>
      <c r="F12" s="10">
        <v>0.2</v>
      </c>
      <c r="G12" s="10">
        <v>0.25</v>
      </c>
      <c r="H12" s="10">
        <v>0.3</v>
      </c>
      <c r="I12" s="10">
        <v>0.35</v>
      </c>
      <c r="J12" s="10">
        <v>0.4</v>
      </c>
      <c r="K12" s="10">
        <v>0.45</v>
      </c>
      <c r="L12" s="10">
        <v>0.5</v>
      </c>
      <c r="M12" s="10">
        <v>0.55000000000000004</v>
      </c>
      <c r="N12" s="10">
        <v>0.6</v>
      </c>
      <c r="O12" s="10">
        <v>0.65</v>
      </c>
      <c r="P12" s="10">
        <v>0.7</v>
      </c>
      <c r="Q12" s="10">
        <v>0.75</v>
      </c>
      <c r="R12" s="10">
        <v>0.8</v>
      </c>
      <c r="S12" s="10">
        <v>0.85</v>
      </c>
      <c r="T12" s="10">
        <v>0.9</v>
      </c>
      <c r="U12" s="10">
        <v>0.95</v>
      </c>
      <c r="V12" s="10">
        <v>1</v>
      </c>
    </row>
    <row r="13" spans="1:22">
      <c r="A13" s="3" t="s">
        <v>9</v>
      </c>
      <c r="B13" s="2">
        <v>34000</v>
      </c>
      <c r="C13" s="2">
        <f>B13/2</f>
        <v>17000</v>
      </c>
      <c r="D13" s="2">
        <f>B13*90%</f>
        <v>30600</v>
      </c>
      <c r="E13" s="2">
        <f>B13*85%</f>
        <v>28900</v>
      </c>
      <c r="F13" s="2">
        <f>B13*80%</f>
        <v>27200</v>
      </c>
      <c r="G13" s="2">
        <f>B13*75%</f>
        <v>25500</v>
      </c>
      <c r="H13" s="2">
        <f>B13*70%</f>
        <v>23800</v>
      </c>
      <c r="I13" s="2">
        <f>B13*65%</f>
        <v>22100</v>
      </c>
      <c r="J13" s="2">
        <f>B13*60%</f>
        <v>20400</v>
      </c>
      <c r="K13" s="5">
        <f>B13*55%</f>
        <v>18700</v>
      </c>
      <c r="L13" s="2">
        <f>B13*50%</f>
        <v>17000</v>
      </c>
      <c r="M13" s="2">
        <f>B13*45%</f>
        <v>15300</v>
      </c>
      <c r="N13" s="2">
        <f>B13*40%</f>
        <v>13600</v>
      </c>
      <c r="O13" s="2">
        <f>B13*35%</f>
        <v>11900</v>
      </c>
      <c r="P13" s="2">
        <f>B13*30%</f>
        <v>10200</v>
      </c>
      <c r="Q13" s="2">
        <f>B13*25%</f>
        <v>8500</v>
      </c>
      <c r="R13" s="2">
        <f>B13*20%</f>
        <v>6800</v>
      </c>
      <c r="S13" s="2">
        <f>B13*15%</f>
        <v>5100</v>
      </c>
      <c r="T13" s="2">
        <f>B13*10%</f>
        <v>3400</v>
      </c>
      <c r="U13" s="2">
        <f>B13*5%</f>
        <v>1700</v>
      </c>
      <c r="V13" s="2" t="s">
        <v>2</v>
      </c>
    </row>
    <row r="14" spans="1:22" ht="18.75" customHeight="1">
      <c r="A14" s="3" t="s">
        <v>23</v>
      </c>
      <c r="B14" s="2">
        <v>31000</v>
      </c>
      <c r="C14" s="2">
        <f t="shared" ref="C14:C17" si="19">B14/2</f>
        <v>15500</v>
      </c>
      <c r="D14" s="2">
        <f t="shared" ref="D14:D17" si="20">B14*90%</f>
        <v>27900</v>
      </c>
      <c r="E14" s="2">
        <f t="shared" ref="E14:E17" si="21">B14*85%</f>
        <v>26350</v>
      </c>
      <c r="F14" s="2">
        <f t="shared" ref="F14:F17" si="22">B14*80%</f>
        <v>24800</v>
      </c>
      <c r="G14" s="2">
        <f t="shared" ref="G14:G17" si="23">B14*75%</f>
        <v>23250</v>
      </c>
      <c r="H14" s="2">
        <f t="shared" ref="H14:H17" si="24">B14*70%</f>
        <v>21700</v>
      </c>
      <c r="I14" s="2">
        <f t="shared" ref="I14:I17" si="25">B14*65%</f>
        <v>20150</v>
      </c>
      <c r="J14" s="2">
        <f t="shared" ref="J14:J17" si="26">B14*60%</f>
        <v>18600</v>
      </c>
      <c r="K14" s="5">
        <f t="shared" ref="K14:K17" si="27">B14*55%</f>
        <v>17050</v>
      </c>
      <c r="L14" s="2">
        <f t="shared" ref="L14:L17" si="28">B14*50%</f>
        <v>15500</v>
      </c>
      <c r="M14" s="2">
        <f t="shared" ref="M14:M17" si="29">B14*45%</f>
        <v>13950</v>
      </c>
      <c r="N14" s="2">
        <f t="shared" ref="N14:N17" si="30">B14*40%</f>
        <v>12400</v>
      </c>
      <c r="O14" s="2">
        <f t="shared" ref="O14:O17" si="31">B14*35%</f>
        <v>10850</v>
      </c>
      <c r="P14" s="2">
        <f t="shared" ref="P14:P17" si="32">B14*30%</f>
        <v>9300</v>
      </c>
      <c r="Q14" s="2">
        <f t="shared" ref="Q14:Q17" si="33">B14*25%</f>
        <v>7750</v>
      </c>
      <c r="R14" s="2">
        <f t="shared" ref="R14:R17" si="34">B14*20%</f>
        <v>6200</v>
      </c>
      <c r="S14" s="2">
        <f t="shared" ref="S14:S17" si="35">B14*15%</f>
        <v>4650</v>
      </c>
      <c r="T14" s="2">
        <f t="shared" ref="T14:T17" si="36">B14*10%</f>
        <v>3100</v>
      </c>
      <c r="U14" s="2">
        <f t="shared" ref="U14:U17" si="37">B14*5%</f>
        <v>1550</v>
      </c>
      <c r="V14" s="2" t="s">
        <v>2</v>
      </c>
    </row>
    <row r="15" spans="1:22" ht="18.75" customHeight="1">
      <c r="A15" s="3" t="s">
        <v>10</v>
      </c>
      <c r="B15" s="2">
        <v>31000</v>
      </c>
      <c r="C15" s="2">
        <f t="shared" si="19"/>
        <v>15500</v>
      </c>
      <c r="D15" s="2">
        <f t="shared" si="20"/>
        <v>27900</v>
      </c>
      <c r="E15" s="2">
        <f t="shared" si="21"/>
        <v>26350</v>
      </c>
      <c r="F15" s="2">
        <f t="shared" si="22"/>
        <v>24800</v>
      </c>
      <c r="G15" s="2">
        <f t="shared" si="23"/>
        <v>23250</v>
      </c>
      <c r="H15" s="2">
        <f t="shared" si="24"/>
        <v>21700</v>
      </c>
      <c r="I15" s="2">
        <f t="shared" si="25"/>
        <v>20150</v>
      </c>
      <c r="J15" s="2">
        <f t="shared" si="26"/>
        <v>18600</v>
      </c>
      <c r="K15" s="5">
        <f t="shared" si="27"/>
        <v>17050</v>
      </c>
      <c r="L15" s="2">
        <f t="shared" si="28"/>
        <v>15500</v>
      </c>
      <c r="M15" s="2">
        <f t="shared" si="29"/>
        <v>13950</v>
      </c>
      <c r="N15" s="2">
        <f t="shared" si="30"/>
        <v>12400</v>
      </c>
      <c r="O15" s="2">
        <f t="shared" si="31"/>
        <v>10850</v>
      </c>
      <c r="P15" s="2">
        <f t="shared" si="32"/>
        <v>9300</v>
      </c>
      <c r="Q15" s="2">
        <f t="shared" si="33"/>
        <v>7750</v>
      </c>
      <c r="R15" s="2">
        <f t="shared" si="34"/>
        <v>6200</v>
      </c>
      <c r="S15" s="2">
        <f t="shared" si="35"/>
        <v>4650</v>
      </c>
      <c r="T15" s="2">
        <f t="shared" si="36"/>
        <v>3100</v>
      </c>
      <c r="U15" s="2">
        <f t="shared" si="37"/>
        <v>1550</v>
      </c>
      <c r="V15" s="2" t="s">
        <v>2</v>
      </c>
    </row>
    <row r="16" spans="1:22" ht="18" customHeight="1">
      <c r="A16" s="3" t="s">
        <v>11</v>
      </c>
      <c r="B16" s="2">
        <v>0</v>
      </c>
      <c r="C16" s="2">
        <f t="shared" si="19"/>
        <v>0</v>
      </c>
      <c r="D16" s="2">
        <f t="shared" si="20"/>
        <v>0</v>
      </c>
      <c r="E16" s="2">
        <f t="shared" si="21"/>
        <v>0</v>
      </c>
      <c r="F16" s="2">
        <f t="shared" si="22"/>
        <v>0</v>
      </c>
      <c r="G16" s="2">
        <f t="shared" si="23"/>
        <v>0</v>
      </c>
      <c r="H16" s="2">
        <f t="shared" si="24"/>
        <v>0</v>
      </c>
      <c r="I16" s="2">
        <f t="shared" si="25"/>
        <v>0</v>
      </c>
      <c r="J16" s="2">
        <f t="shared" si="26"/>
        <v>0</v>
      </c>
      <c r="K16" s="5">
        <f t="shared" si="27"/>
        <v>0</v>
      </c>
      <c r="L16" s="2">
        <f t="shared" si="28"/>
        <v>0</v>
      </c>
      <c r="M16" s="2">
        <f t="shared" si="29"/>
        <v>0</v>
      </c>
      <c r="N16" s="2">
        <f t="shared" si="30"/>
        <v>0</v>
      </c>
      <c r="O16" s="2">
        <f t="shared" si="31"/>
        <v>0</v>
      </c>
      <c r="P16" s="2">
        <f t="shared" si="32"/>
        <v>0</v>
      </c>
      <c r="Q16" s="2">
        <f t="shared" si="33"/>
        <v>0</v>
      </c>
      <c r="R16" s="2">
        <f t="shared" si="34"/>
        <v>0</v>
      </c>
      <c r="S16" s="2">
        <f t="shared" si="35"/>
        <v>0</v>
      </c>
      <c r="T16" s="2">
        <f t="shared" si="36"/>
        <v>0</v>
      </c>
      <c r="U16" s="2">
        <f t="shared" si="37"/>
        <v>0</v>
      </c>
      <c r="V16" s="2" t="s">
        <v>2</v>
      </c>
    </row>
    <row r="17" spans="1:22">
      <c r="A17" s="3" t="s">
        <v>12</v>
      </c>
      <c r="B17" s="2">
        <v>25000</v>
      </c>
      <c r="C17" s="2">
        <f t="shared" si="19"/>
        <v>12500</v>
      </c>
      <c r="D17" s="2">
        <f t="shared" si="20"/>
        <v>22500</v>
      </c>
      <c r="E17" s="2">
        <f t="shared" si="21"/>
        <v>21250</v>
      </c>
      <c r="F17" s="2">
        <f t="shared" si="22"/>
        <v>20000</v>
      </c>
      <c r="G17" s="2">
        <f t="shared" si="23"/>
        <v>18750</v>
      </c>
      <c r="H17" s="2">
        <f t="shared" si="24"/>
        <v>17500</v>
      </c>
      <c r="I17" s="2">
        <f t="shared" si="25"/>
        <v>16250</v>
      </c>
      <c r="J17" s="2">
        <f t="shared" si="26"/>
        <v>15000</v>
      </c>
      <c r="K17" s="5">
        <f t="shared" si="27"/>
        <v>13750.000000000002</v>
      </c>
      <c r="L17" s="2">
        <f t="shared" si="28"/>
        <v>12500</v>
      </c>
      <c r="M17" s="2">
        <f t="shared" si="29"/>
        <v>11250</v>
      </c>
      <c r="N17" s="2">
        <f t="shared" si="30"/>
        <v>10000</v>
      </c>
      <c r="O17" s="2">
        <f t="shared" si="31"/>
        <v>8750</v>
      </c>
      <c r="P17" s="2">
        <f t="shared" si="32"/>
        <v>7500</v>
      </c>
      <c r="Q17" s="2">
        <f t="shared" si="33"/>
        <v>6250</v>
      </c>
      <c r="R17" s="2">
        <f t="shared" si="34"/>
        <v>5000</v>
      </c>
      <c r="S17" s="2">
        <f t="shared" si="35"/>
        <v>3750</v>
      </c>
      <c r="T17" s="2">
        <f t="shared" si="36"/>
        <v>2500</v>
      </c>
      <c r="U17" s="2">
        <f t="shared" si="37"/>
        <v>1250</v>
      </c>
      <c r="V17" s="2" t="s">
        <v>2</v>
      </c>
    </row>
    <row r="18" spans="1:22" ht="24" customHeight="1">
      <c r="A18" s="21" t="s">
        <v>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20" spans="1:22" ht="18.75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4.4">
      <c r="A21" s="7" t="s">
        <v>8</v>
      </c>
      <c r="B21" s="8" t="s">
        <v>17</v>
      </c>
      <c r="C21" s="9" t="s">
        <v>0</v>
      </c>
      <c r="D21" s="10">
        <v>0.1</v>
      </c>
      <c r="E21" s="10">
        <v>0.15</v>
      </c>
      <c r="F21" s="10">
        <v>0.2</v>
      </c>
      <c r="G21" s="10">
        <v>0.25</v>
      </c>
      <c r="H21" s="10">
        <v>0.3</v>
      </c>
      <c r="I21" s="10">
        <v>0.35</v>
      </c>
      <c r="J21" s="10">
        <v>0.4</v>
      </c>
      <c r="K21" s="10">
        <v>0.45</v>
      </c>
      <c r="L21" s="10">
        <v>0.5</v>
      </c>
      <c r="M21" s="10">
        <v>0.55000000000000004</v>
      </c>
      <c r="N21" s="10">
        <v>0.6</v>
      </c>
      <c r="O21" s="10">
        <v>0.65</v>
      </c>
      <c r="P21" s="10">
        <v>0.7</v>
      </c>
      <c r="Q21" s="10">
        <v>0.75</v>
      </c>
      <c r="R21" s="10">
        <v>0.8</v>
      </c>
      <c r="S21" s="10">
        <v>0.85</v>
      </c>
      <c r="T21" s="10">
        <v>0.9</v>
      </c>
      <c r="U21" s="10">
        <v>0.95</v>
      </c>
      <c r="V21" s="10">
        <v>1</v>
      </c>
    </row>
    <row r="22" spans="1:22">
      <c r="A22" s="3" t="s">
        <v>9</v>
      </c>
      <c r="B22" s="2">
        <v>34000</v>
      </c>
      <c r="C22" s="2">
        <f>B22/2</f>
        <v>17000</v>
      </c>
      <c r="D22" s="2">
        <f>B22*90%</f>
        <v>30600</v>
      </c>
      <c r="E22" s="2">
        <f>B22*85%</f>
        <v>28900</v>
      </c>
      <c r="F22" s="2">
        <f>B22*80%</f>
        <v>27200</v>
      </c>
      <c r="G22" s="2">
        <f>B22*75%</f>
        <v>25500</v>
      </c>
      <c r="H22" s="2">
        <f>B22*70%</f>
        <v>23800</v>
      </c>
      <c r="I22" s="2">
        <f>B22*65%</f>
        <v>22100</v>
      </c>
      <c r="J22" s="2">
        <f>B22*60%</f>
        <v>20400</v>
      </c>
      <c r="K22" s="5">
        <f>B22*55%</f>
        <v>18700</v>
      </c>
      <c r="L22" s="2">
        <f>B22*50%</f>
        <v>17000</v>
      </c>
      <c r="M22" s="2">
        <f>B22*45%</f>
        <v>15300</v>
      </c>
      <c r="N22" s="2">
        <f>B22*40%</f>
        <v>13600</v>
      </c>
      <c r="O22" s="2">
        <f>B22*35%</f>
        <v>11900</v>
      </c>
      <c r="P22" s="2">
        <f>B22*30%</f>
        <v>10200</v>
      </c>
      <c r="Q22" s="2">
        <f>B22*25%</f>
        <v>8500</v>
      </c>
      <c r="R22" s="2">
        <f>B22*20%</f>
        <v>6800</v>
      </c>
      <c r="S22" s="2">
        <f>B22*15%</f>
        <v>5100</v>
      </c>
      <c r="T22" s="2">
        <f>B22*10%</f>
        <v>3400</v>
      </c>
      <c r="U22" s="2">
        <f>B22*5%</f>
        <v>1700</v>
      </c>
      <c r="V22" s="2" t="s">
        <v>2</v>
      </c>
    </row>
    <row r="23" spans="1:22">
      <c r="A23" s="3" t="s">
        <v>23</v>
      </c>
      <c r="B23" s="2">
        <v>31000</v>
      </c>
      <c r="C23" s="2">
        <f t="shared" ref="C23:C26" si="38">B23/2</f>
        <v>15500</v>
      </c>
      <c r="D23" s="2">
        <f t="shared" ref="D23:D26" si="39">B23*90%</f>
        <v>27900</v>
      </c>
      <c r="E23" s="2">
        <f t="shared" ref="E23:E26" si="40">B23*85%</f>
        <v>26350</v>
      </c>
      <c r="F23" s="2">
        <f t="shared" ref="F23:F26" si="41">B23*80%</f>
        <v>24800</v>
      </c>
      <c r="G23" s="2">
        <f t="shared" ref="G23:G26" si="42">B23*75%</f>
        <v>23250</v>
      </c>
      <c r="H23" s="2">
        <f t="shared" ref="H23:H26" si="43">B23*70%</f>
        <v>21700</v>
      </c>
      <c r="I23" s="2">
        <f t="shared" ref="I23:I26" si="44">B23*65%</f>
        <v>20150</v>
      </c>
      <c r="J23" s="2">
        <f t="shared" ref="J23:J26" si="45">B23*60%</f>
        <v>18600</v>
      </c>
      <c r="K23" s="5">
        <f t="shared" ref="K23:K26" si="46">B23*55%</f>
        <v>17050</v>
      </c>
      <c r="L23" s="2">
        <f t="shared" ref="L23:L26" si="47">B23*50%</f>
        <v>15500</v>
      </c>
      <c r="M23" s="2">
        <f t="shared" ref="M23:M26" si="48">B23*45%</f>
        <v>13950</v>
      </c>
      <c r="N23" s="2">
        <f t="shared" ref="N23:N26" si="49">B23*40%</f>
        <v>12400</v>
      </c>
      <c r="O23" s="2">
        <f t="shared" ref="O23:O26" si="50">B23*35%</f>
        <v>10850</v>
      </c>
      <c r="P23" s="2">
        <f t="shared" ref="P23:P26" si="51">B23*30%</f>
        <v>9300</v>
      </c>
      <c r="Q23" s="2">
        <f t="shared" ref="Q23:Q26" si="52">B23*25%</f>
        <v>7750</v>
      </c>
      <c r="R23" s="2">
        <f t="shared" ref="R23:R26" si="53">B23*20%</f>
        <v>6200</v>
      </c>
      <c r="S23" s="2">
        <f t="shared" ref="S23:S26" si="54">B23*15%</f>
        <v>4650</v>
      </c>
      <c r="T23" s="2">
        <f t="shared" ref="T23:T26" si="55">B23*10%</f>
        <v>3100</v>
      </c>
      <c r="U23" s="2">
        <f t="shared" ref="U23:U26" si="56">B23*5%</f>
        <v>1550</v>
      </c>
      <c r="V23" s="2" t="s">
        <v>2</v>
      </c>
    </row>
    <row r="24" spans="1:22" ht="14.4">
      <c r="A24" s="3" t="s">
        <v>10</v>
      </c>
      <c r="B24" s="2">
        <v>31000</v>
      </c>
      <c r="C24" s="2">
        <f t="shared" si="38"/>
        <v>15500</v>
      </c>
      <c r="D24" s="2">
        <f t="shared" si="39"/>
        <v>27900</v>
      </c>
      <c r="E24" s="2">
        <f t="shared" si="40"/>
        <v>26350</v>
      </c>
      <c r="F24" s="2">
        <f t="shared" si="41"/>
        <v>24800</v>
      </c>
      <c r="G24" s="2">
        <f t="shared" si="42"/>
        <v>23250</v>
      </c>
      <c r="H24" s="2">
        <f t="shared" si="43"/>
        <v>21700</v>
      </c>
      <c r="I24" s="2">
        <f t="shared" si="44"/>
        <v>20150</v>
      </c>
      <c r="J24" s="2">
        <f t="shared" si="45"/>
        <v>18600</v>
      </c>
      <c r="K24" s="5">
        <f t="shared" si="46"/>
        <v>17050</v>
      </c>
      <c r="L24" s="2">
        <f t="shared" si="47"/>
        <v>15500</v>
      </c>
      <c r="M24" s="2">
        <f t="shared" si="48"/>
        <v>13950</v>
      </c>
      <c r="N24" s="2">
        <f t="shared" si="49"/>
        <v>12400</v>
      </c>
      <c r="O24" s="2">
        <f t="shared" si="50"/>
        <v>10850</v>
      </c>
      <c r="P24" s="2">
        <f t="shared" si="51"/>
        <v>9300</v>
      </c>
      <c r="Q24" s="2">
        <f t="shared" si="52"/>
        <v>7750</v>
      </c>
      <c r="R24" s="2">
        <f t="shared" si="53"/>
        <v>6200</v>
      </c>
      <c r="S24" s="2">
        <f t="shared" si="54"/>
        <v>4650</v>
      </c>
      <c r="T24" s="2">
        <f t="shared" si="55"/>
        <v>3100</v>
      </c>
      <c r="U24" s="2">
        <f t="shared" si="56"/>
        <v>1550</v>
      </c>
      <c r="V24" s="2" t="s">
        <v>2</v>
      </c>
    </row>
    <row r="25" spans="1:22" ht="18.75" customHeight="1">
      <c r="A25" s="3" t="s">
        <v>11</v>
      </c>
      <c r="B25" s="2">
        <v>31000</v>
      </c>
      <c r="C25" s="2">
        <f t="shared" si="38"/>
        <v>15500</v>
      </c>
      <c r="D25" s="2">
        <f t="shared" si="39"/>
        <v>27900</v>
      </c>
      <c r="E25" s="2">
        <f t="shared" si="40"/>
        <v>26350</v>
      </c>
      <c r="F25" s="2">
        <f t="shared" si="41"/>
        <v>24800</v>
      </c>
      <c r="G25" s="2">
        <f t="shared" si="42"/>
        <v>23250</v>
      </c>
      <c r="H25" s="2">
        <f t="shared" si="43"/>
        <v>21700</v>
      </c>
      <c r="I25" s="2">
        <f t="shared" si="44"/>
        <v>20150</v>
      </c>
      <c r="J25" s="2">
        <f t="shared" si="45"/>
        <v>18600</v>
      </c>
      <c r="K25" s="5">
        <f t="shared" si="46"/>
        <v>17050</v>
      </c>
      <c r="L25" s="2">
        <f t="shared" si="47"/>
        <v>15500</v>
      </c>
      <c r="M25" s="2">
        <f t="shared" si="48"/>
        <v>13950</v>
      </c>
      <c r="N25" s="2">
        <f t="shared" si="49"/>
        <v>12400</v>
      </c>
      <c r="O25" s="2">
        <f t="shared" si="50"/>
        <v>10850</v>
      </c>
      <c r="P25" s="2">
        <f t="shared" si="51"/>
        <v>9300</v>
      </c>
      <c r="Q25" s="2">
        <f t="shared" si="52"/>
        <v>7750</v>
      </c>
      <c r="R25" s="2">
        <f t="shared" si="53"/>
        <v>6200</v>
      </c>
      <c r="S25" s="2">
        <f t="shared" si="54"/>
        <v>4650</v>
      </c>
      <c r="T25" s="2">
        <f t="shared" si="55"/>
        <v>3100</v>
      </c>
      <c r="U25" s="2">
        <f t="shared" si="56"/>
        <v>1550</v>
      </c>
      <c r="V25" s="2" t="s">
        <v>2</v>
      </c>
    </row>
    <row r="26" spans="1:22">
      <c r="A26" s="3" t="s">
        <v>12</v>
      </c>
      <c r="B26" s="2">
        <v>24000</v>
      </c>
      <c r="C26" s="2">
        <f t="shared" si="38"/>
        <v>12000</v>
      </c>
      <c r="D26" s="2">
        <f t="shared" si="39"/>
        <v>21600</v>
      </c>
      <c r="E26" s="2">
        <f t="shared" si="40"/>
        <v>20400</v>
      </c>
      <c r="F26" s="2">
        <f t="shared" si="41"/>
        <v>19200</v>
      </c>
      <c r="G26" s="2">
        <f t="shared" si="42"/>
        <v>18000</v>
      </c>
      <c r="H26" s="2">
        <f t="shared" si="43"/>
        <v>16800</v>
      </c>
      <c r="I26" s="2">
        <f t="shared" si="44"/>
        <v>15600</v>
      </c>
      <c r="J26" s="2">
        <f t="shared" si="45"/>
        <v>14400</v>
      </c>
      <c r="K26" s="5">
        <f t="shared" si="46"/>
        <v>13200.000000000002</v>
      </c>
      <c r="L26" s="2">
        <f t="shared" si="47"/>
        <v>12000</v>
      </c>
      <c r="M26" s="2">
        <f t="shared" si="48"/>
        <v>10800</v>
      </c>
      <c r="N26" s="2">
        <f t="shared" si="49"/>
        <v>9600</v>
      </c>
      <c r="O26" s="2">
        <f t="shared" si="50"/>
        <v>8400</v>
      </c>
      <c r="P26" s="2">
        <f t="shared" si="51"/>
        <v>7200</v>
      </c>
      <c r="Q26" s="2">
        <f t="shared" si="52"/>
        <v>6000</v>
      </c>
      <c r="R26" s="2">
        <f t="shared" si="53"/>
        <v>4800</v>
      </c>
      <c r="S26" s="2">
        <f t="shared" si="54"/>
        <v>3600</v>
      </c>
      <c r="T26" s="2">
        <f t="shared" si="55"/>
        <v>2400</v>
      </c>
      <c r="U26" s="2">
        <f t="shared" si="56"/>
        <v>1200</v>
      </c>
      <c r="V26" s="2" t="s">
        <v>2</v>
      </c>
    </row>
    <row r="27" spans="1:22" ht="20.25" customHeight="1">
      <c r="A27" s="21" t="s">
        <v>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9" spans="1:22" ht="17.25" customHeight="1">
      <c r="A29" s="23" t="s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4.4">
      <c r="A30" s="7" t="s">
        <v>8</v>
      </c>
      <c r="B30" s="8" t="s">
        <v>17</v>
      </c>
      <c r="C30" s="9" t="s">
        <v>0</v>
      </c>
      <c r="D30" s="10">
        <v>0.1</v>
      </c>
      <c r="E30" s="10">
        <v>0.15</v>
      </c>
      <c r="F30" s="10">
        <v>0.2</v>
      </c>
      <c r="G30" s="10">
        <v>0.25</v>
      </c>
      <c r="H30" s="10">
        <v>0.3</v>
      </c>
      <c r="I30" s="10">
        <v>0.35</v>
      </c>
      <c r="J30" s="10">
        <v>0.4</v>
      </c>
      <c r="K30" s="10">
        <v>0.45</v>
      </c>
      <c r="L30" s="10">
        <v>0.5</v>
      </c>
      <c r="M30" s="10">
        <v>0.55000000000000004</v>
      </c>
      <c r="N30" s="10">
        <v>0.6</v>
      </c>
      <c r="O30" s="10">
        <v>0.65</v>
      </c>
      <c r="P30" s="10">
        <v>0.7</v>
      </c>
      <c r="Q30" s="10">
        <v>0.75</v>
      </c>
      <c r="R30" s="10">
        <v>0.8</v>
      </c>
      <c r="S30" s="10">
        <v>0.85</v>
      </c>
      <c r="T30" s="10">
        <v>0.9</v>
      </c>
      <c r="U30" s="10">
        <v>0.95</v>
      </c>
      <c r="V30" s="10">
        <v>1</v>
      </c>
    </row>
    <row r="31" spans="1:22">
      <c r="A31" s="3" t="s">
        <v>9</v>
      </c>
      <c r="B31" s="2">
        <v>34000</v>
      </c>
      <c r="C31" s="2">
        <f>B31/2</f>
        <v>17000</v>
      </c>
      <c r="D31" s="2">
        <f>B31*90%</f>
        <v>30600</v>
      </c>
      <c r="E31" s="2">
        <f>B31*85%</f>
        <v>28900</v>
      </c>
      <c r="F31" s="2">
        <f>B31*80%</f>
        <v>27200</v>
      </c>
      <c r="G31" s="2">
        <f>B31*75%</f>
        <v>25500</v>
      </c>
      <c r="H31" s="2">
        <f>B31*70%</f>
        <v>23800</v>
      </c>
      <c r="I31" s="2">
        <f>B31*65%</f>
        <v>22100</v>
      </c>
      <c r="J31" s="2">
        <f>B31*60%</f>
        <v>20400</v>
      </c>
      <c r="K31" s="5">
        <f>B31*55%</f>
        <v>18700</v>
      </c>
      <c r="L31" s="2">
        <f>B31*50%</f>
        <v>17000</v>
      </c>
      <c r="M31" s="2">
        <f>B31*45%</f>
        <v>15300</v>
      </c>
      <c r="N31" s="2">
        <f>B31*40%</f>
        <v>13600</v>
      </c>
      <c r="O31" s="2">
        <f>B31*35%</f>
        <v>11900</v>
      </c>
      <c r="P31" s="2">
        <f>B31*30%</f>
        <v>10200</v>
      </c>
      <c r="Q31" s="2">
        <f>B31*25%</f>
        <v>8500</v>
      </c>
      <c r="R31" s="2">
        <f>B31*20%</f>
        <v>6800</v>
      </c>
      <c r="S31" s="2">
        <f>B31*15%</f>
        <v>5100</v>
      </c>
      <c r="T31" s="2">
        <f>B31*10%</f>
        <v>3400</v>
      </c>
      <c r="U31" s="2">
        <f>B31*5%</f>
        <v>1700</v>
      </c>
      <c r="V31" s="2" t="s">
        <v>2</v>
      </c>
    </row>
    <row r="32" spans="1:22">
      <c r="A32" s="3" t="s">
        <v>23</v>
      </c>
      <c r="B32" s="2">
        <v>31000</v>
      </c>
      <c r="C32" s="2">
        <f t="shared" ref="C32:C34" si="57">B32/2</f>
        <v>15500</v>
      </c>
      <c r="D32" s="2">
        <f t="shared" ref="D32:D34" si="58">B32*90%</f>
        <v>27900</v>
      </c>
      <c r="E32" s="2">
        <f t="shared" ref="E32:E34" si="59">B32*85%</f>
        <v>26350</v>
      </c>
      <c r="F32" s="2">
        <f t="shared" ref="F32:F34" si="60">B32*80%</f>
        <v>24800</v>
      </c>
      <c r="G32" s="2">
        <f t="shared" ref="G32:G34" si="61">B32*75%</f>
        <v>23250</v>
      </c>
      <c r="H32" s="2">
        <f t="shared" ref="H32:H34" si="62">B32*70%</f>
        <v>21700</v>
      </c>
      <c r="I32" s="2">
        <f t="shared" ref="I32:I34" si="63">B32*65%</f>
        <v>20150</v>
      </c>
      <c r="J32" s="2">
        <f t="shared" ref="J32:J34" si="64">B32*60%</f>
        <v>18600</v>
      </c>
      <c r="K32" s="5">
        <f t="shared" ref="K32:K34" si="65">B32*55%</f>
        <v>17050</v>
      </c>
      <c r="L32" s="2">
        <f t="shared" ref="L32:L34" si="66">B32*50%</f>
        <v>15500</v>
      </c>
      <c r="M32" s="2">
        <f t="shared" ref="M32:M34" si="67">B32*45%</f>
        <v>13950</v>
      </c>
      <c r="N32" s="2">
        <f t="shared" ref="N32:N34" si="68">B32*40%</f>
        <v>12400</v>
      </c>
      <c r="O32" s="2">
        <f t="shared" ref="O32:O34" si="69">B32*35%</f>
        <v>10850</v>
      </c>
      <c r="P32" s="2">
        <f t="shared" ref="P32:P34" si="70">B32*30%</f>
        <v>9300</v>
      </c>
      <c r="Q32" s="2">
        <f t="shared" ref="Q32:Q34" si="71">B32*25%</f>
        <v>7750</v>
      </c>
      <c r="R32" s="2">
        <f t="shared" ref="R32:R34" si="72">B32*20%</f>
        <v>6200</v>
      </c>
      <c r="S32" s="2">
        <f t="shared" ref="S32:S34" si="73">B32*15%</f>
        <v>4650</v>
      </c>
      <c r="T32" s="2">
        <f t="shared" ref="T32:T34" si="74">B32*10%</f>
        <v>3100</v>
      </c>
      <c r="U32" s="2">
        <f t="shared" ref="U32:U34" si="75">B32*5%</f>
        <v>1550</v>
      </c>
      <c r="V32" s="2" t="s">
        <v>2</v>
      </c>
    </row>
    <row r="33" spans="1:22" ht="14.4">
      <c r="A33" s="3" t="s">
        <v>10</v>
      </c>
      <c r="B33" s="2">
        <v>31000</v>
      </c>
      <c r="C33" s="2">
        <f t="shared" si="57"/>
        <v>15500</v>
      </c>
      <c r="D33" s="2">
        <f t="shared" si="58"/>
        <v>27900</v>
      </c>
      <c r="E33" s="2">
        <f t="shared" si="59"/>
        <v>26350</v>
      </c>
      <c r="F33" s="2">
        <f t="shared" si="60"/>
        <v>24800</v>
      </c>
      <c r="G33" s="2">
        <f t="shared" si="61"/>
        <v>23250</v>
      </c>
      <c r="H33" s="2">
        <f t="shared" si="62"/>
        <v>21700</v>
      </c>
      <c r="I33" s="2">
        <f t="shared" si="63"/>
        <v>20150</v>
      </c>
      <c r="J33" s="2">
        <f t="shared" si="64"/>
        <v>18600</v>
      </c>
      <c r="K33" s="5">
        <f t="shared" si="65"/>
        <v>17050</v>
      </c>
      <c r="L33" s="2">
        <f t="shared" si="66"/>
        <v>15500</v>
      </c>
      <c r="M33" s="2">
        <f t="shared" si="67"/>
        <v>13950</v>
      </c>
      <c r="N33" s="2">
        <f t="shared" si="68"/>
        <v>12400</v>
      </c>
      <c r="O33" s="2">
        <f t="shared" si="69"/>
        <v>10850</v>
      </c>
      <c r="P33" s="2">
        <f t="shared" si="70"/>
        <v>9300</v>
      </c>
      <c r="Q33" s="2">
        <f t="shared" si="71"/>
        <v>7750</v>
      </c>
      <c r="R33" s="2">
        <f t="shared" si="72"/>
        <v>6200</v>
      </c>
      <c r="S33" s="2">
        <f t="shared" si="73"/>
        <v>4650</v>
      </c>
      <c r="T33" s="2">
        <f t="shared" si="74"/>
        <v>3100</v>
      </c>
      <c r="U33" s="2">
        <f t="shared" si="75"/>
        <v>1550</v>
      </c>
      <c r="V33" s="2" t="s">
        <v>2</v>
      </c>
    </row>
    <row r="34" spans="1:22" ht="16.5" customHeight="1">
      <c r="A34" s="3" t="s">
        <v>11</v>
      </c>
      <c r="B34" s="2">
        <v>0</v>
      </c>
      <c r="C34" s="2">
        <f t="shared" si="57"/>
        <v>0</v>
      </c>
      <c r="D34" s="2">
        <f t="shared" si="58"/>
        <v>0</v>
      </c>
      <c r="E34" s="2">
        <f t="shared" si="59"/>
        <v>0</v>
      </c>
      <c r="F34" s="2">
        <f t="shared" si="60"/>
        <v>0</v>
      </c>
      <c r="G34" s="2">
        <f t="shared" si="61"/>
        <v>0</v>
      </c>
      <c r="H34" s="2">
        <f t="shared" si="62"/>
        <v>0</v>
      </c>
      <c r="I34" s="2">
        <f t="shared" si="63"/>
        <v>0</v>
      </c>
      <c r="J34" s="2">
        <f t="shared" si="64"/>
        <v>0</v>
      </c>
      <c r="K34" s="5">
        <f t="shared" si="65"/>
        <v>0</v>
      </c>
      <c r="L34" s="2">
        <f t="shared" si="66"/>
        <v>0</v>
      </c>
      <c r="M34" s="2">
        <f t="shared" si="67"/>
        <v>0</v>
      </c>
      <c r="N34" s="2">
        <f t="shared" si="68"/>
        <v>0</v>
      </c>
      <c r="O34" s="2">
        <f t="shared" si="69"/>
        <v>0</v>
      </c>
      <c r="P34" s="2">
        <f t="shared" si="70"/>
        <v>0</v>
      </c>
      <c r="Q34" s="2">
        <f t="shared" si="71"/>
        <v>0</v>
      </c>
      <c r="R34" s="2">
        <f t="shared" si="72"/>
        <v>0</v>
      </c>
      <c r="S34" s="2">
        <f t="shared" si="73"/>
        <v>0</v>
      </c>
      <c r="T34" s="2">
        <f t="shared" si="74"/>
        <v>0</v>
      </c>
      <c r="U34" s="2">
        <f t="shared" si="75"/>
        <v>0</v>
      </c>
      <c r="V34" s="2" t="s">
        <v>2</v>
      </c>
    </row>
    <row r="35" spans="1:22" ht="18.75" customHeight="1">
      <c r="A35" s="21" t="s">
        <v>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7" spans="1:22" ht="18" customHeight="1">
      <c r="A37" s="23" t="s">
        <v>19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4.4">
      <c r="A38" s="7" t="s">
        <v>8</v>
      </c>
      <c r="B38" s="8" t="s">
        <v>17</v>
      </c>
      <c r="C38" s="9" t="s">
        <v>0</v>
      </c>
      <c r="D38" s="10">
        <v>0.1</v>
      </c>
      <c r="E38" s="10">
        <v>0.15</v>
      </c>
      <c r="F38" s="10">
        <v>0.2</v>
      </c>
      <c r="G38" s="10">
        <v>0.25</v>
      </c>
      <c r="H38" s="10">
        <v>0.3</v>
      </c>
      <c r="I38" s="10">
        <v>0.35</v>
      </c>
      <c r="J38" s="10">
        <v>0.4</v>
      </c>
      <c r="K38" s="10">
        <v>0.45</v>
      </c>
      <c r="L38" s="10">
        <v>0.5</v>
      </c>
      <c r="M38" s="10">
        <v>0.55000000000000004</v>
      </c>
      <c r="N38" s="10">
        <v>0.6</v>
      </c>
      <c r="O38" s="10">
        <v>0.65</v>
      </c>
      <c r="P38" s="10">
        <v>0.7</v>
      </c>
      <c r="Q38" s="10">
        <v>0.75</v>
      </c>
      <c r="R38" s="10">
        <v>0.8</v>
      </c>
      <c r="S38" s="10">
        <v>0.85</v>
      </c>
      <c r="T38" s="10">
        <v>0.9</v>
      </c>
      <c r="U38" s="10">
        <v>0.95</v>
      </c>
      <c r="V38" s="10">
        <v>1</v>
      </c>
    </row>
    <row r="39" spans="1:22">
      <c r="A39" s="3" t="s">
        <v>9</v>
      </c>
      <c r="B39" s="2">
        <v>34000</v>
      </c>
      <c r="C39" s="2">
        <f>B39/2</f>
        <v>17000</v>
      </c>
      <c r="D39" s="2">
        <f>B39*90%</f>
        <v>30600</v>
      </c>
      <c r="E39" s="2">
        <f>B39*85%</f>
        <v>28900</v>
      </c>
      <c r="F39" s="2">
        <f>B39*80%</f>
        <v>27200</v>
      </c>
      <c r="G39" s="2">
        <f>B39*75%</f>
        <v>25500</v>
      </c>
      <c r="H39" s="2">
        <f>B39*70%</f>
        <v>23800</v>
      </c>
      <c r="I39" s="2">
        <f>B39*65%</f>
        <v>22100</v>
      </c>
      <c r="J39" s="2">
        <f>B39*60%</f>
        <v>20400</v>
      </c>
      <c r="K39" s="5">
        <f>B39*55%</f>
        <v>18700</v>
      </c>
      <c r="L39" s="2">
        <f>B39*50%</f>
        <v>17000</v>
      </c>
      <c r="M39" s="2">
        <f>B39*45%</f>
        <v>15300</v>
      </c>
      <c r="N39" s="2">
        <f>B39*40%</f>
        <v>13600</v>
      </c>
      <c r="O39" s="2">
        <f>B39*35%</f>
        <v>11900</v>
      </c>
      <c r="P39" s="2">
        <f>B39*30%</f>
        <v>10200</v>
      </c>
      <c r="Q39" s="2">
        <f>B39*25%</f>
        <v>8500</v>
      </c>
      <c r="R39" s="2">
        <f>B39*20%</f>
        <v>6800</v>
      </c>
      <c r="S39" s="2">
        <f>B39*15%</f>
        <v>5100</v>
      </c>
      <c r="T39" s="2">
        <f>B39*10%</f>
        <v>3400</v>
      </c>
      <c r="U39" s="2">
        <f>B39*5%</f>
        <v>1700</v>
      </c>
      <c r="V39" s="2" t="s">
        <v>2</v>
      </c>
    </row>
    <row r="40" spans="1:22" ht="16.5" customHeight="1">
      <c r="A40" s="3" t="s">
        <v>23</v>
      </c>
      <c r="B40" s="2">
        <v>31000</v>
      </c>
      <c r="C40" s="2">
        <f t="shared" ref="C40:C42" si="76">B40/2</f>
        <v>15500</v>
      </c>
      <c r="D40" s="2">
        <f t="shared" ref="D40:D42" si="77">B40*90%</f>
        <v>27900</v>
      </c>
      <c r="E40" s="2">
        <f t="shared" ref="E40:E42" si="78">B40*85%</f>
        <v>26350</v>
      </c>
      <c r="F40" s="2">
        <f t="shared" ref="F40:F42" si="79">B40*80%</f>
        <v>24800</v>
      </c>
      <c r="G40" s="2">
        <f t="shared" ref="G40:G42" si="80">B40*75%</f>
        <v>23250</v>
      </c>
      <c r="H40" s="2">
        <f t="shared" ref="H40:H42" si="81">B40*70%</f>
        <v>21700</v>
      </c>
      <c r="I40" s="2">
        <f t="shared" ref="I40:I42" si="82">B40*65%</f>
        <v>20150</v>
      </c>
      <c r="J40" s="2">
        <f t="shared" ref="J40:J42" si="83">B40*60%</f>
        <v>18600</v>
      </c>
      <c r="K40" s="5">
        <f t="shared" ref="K40:K42" si="84">B40*55%</f>
        <v>17050</v>
      </c>
      <c r="L40" s="2">
        <f t="shared" ref="L40:L42" si="85">B40*50%</f>
        <v>15500</v>
      </c>
      <c r="M40" s="2">
        <f t="shared" ref="M40:M42" si="86">B40*45%</f>
        <v>13950</v>
      </c>
      <c r="N40" s="2">
        <f t="shared" ref="N40:N42" si="87">B40*40%</f>
        <v>12400</v>
      </c>
      <c r="O40" s="2">
        <f t="shared" ref="O40:O42" si="88">B40*35%</f>
        <v>10850</v>
      </c>
      <c r="P40" s="2">
        <f t="shared" ref="P40:P42" si="89">B40*30%</f>
        <v>9300</v>
      </c>
      <c r="Q40" s="2">
        <f t="shared" ref="Q40:Q42" si="90">B40*25%</f>
        <v>7750</v>
      </c>
      <c r="R40" s="2">
        <f t="shared" ref="R40:R42" si="91">B40*20%</f>
        <v>6200</v>
      </c>
      <c r="S40" s="2">
        <f t="shared" ref="S40:S42" si="92">B40*15%</f>
        <v>4650</v>
      </c>
      <c r="T40" s="2">
        <f t="shared" ref="T40:T42" si="93">B40*10%</f>
        <v>3100</v>
      </c>
      <c r="U40" s="2">
        <f t="shared" ref="U40:U42" si="94">B40*5%</f>
        <v>1550</v>
      </c>
      <c r="V40" s="2" t="s">
        <v>2</v>
      </c>
    </row>
    <row r="41" spans="1:22" ht="18.75" customHeight="1">
      <c r="A41" s="3" t="s">
        <v>10</v>
      </c>
      <c r="B41" s="2">
        <v>31000</v>
      </c>
      <c r="C41" s="2">
        <f t="shared" si="76"/>
        <v>15500</v>
      </c>
      <c r="D41" s="2">
        <f t="shared" si="77"/>
        <v>27900</v>
      </c>
      <c r="E41" s="2">
        <f t="shared" si="78"/>
        <v>26350</v>
      </c>
      <c r="F41" s="2">
        <f t="shared" si="79"/>
        <v>24800</v>
      </c>
      <c r="G41" s="2">
        <f t="shared" si="80"/>
        <v>23250</v>
      </c>
      <c r="H41" s="2">
        <f t="shared" si="81"/>
        <v>21700</v>
      </c>
      <c r="I41" s="2">
        <f t="shared" si="82"/>
        <v>20150</v>
      </c>
      <c r="J41" s="2">
        <f t="shared" si="83"/>
        <v>18600</v>
      </c>
      <c r="K41" s="5">
        <f t="shared" si="84"/>
        <v>17050</v>
      </c>
      <c r="L41" s="2">
        <f t="shared" si="85"/>
        <v>15500</v>
      </c>
      <c r="M41" s="2">
        <f t="shared" si="86"/>
        <v>13950</v>
      </c>
      <c r="N41" s="2">
        <f t="shared" si="87"/>
        <v>12400</v>
      </c>
      <c r="O41" s="2">
        <f t="shared" si="88"/>
        <v>10850</v>
      </c>
      <c r="P41" s="2">
        <f t="shared" si="89"/>
        <v>9300</v>
      </c>
      <c r="Q41" s="2">
        <f t="shared" si="90"/>
        <v>7750</v>
      </c>
      <c r="R41" s="2">
        <f t="shared" si="91"/>
        <v>6200</v>
      </c>
      <c r="S41" s="2">
        <f t="shared" si="92"/>
        <v>4650</v>
      </c>
      <c r="T41" s="2">
        <f t="shared" si="93"/>
        <v>3100</v>
      </c>
      <c r="U41" s="2">
        <f t="shared" si="94"/>
        <v>1550</v>
      </c>
      <c r="V41" s="2" t="s">
        <v>2</v>
      </c>
    </row>
    <row r="42" spans="1:22" ht="15.75" customHeight="1">
      <c r="A42" s="3" t="s">
        <v>11</v>
      </c>
      <c r="B42" s="2">
        <v>0</v>
      </c>
      <c r="C42" s="2">
        <f t="shared" si="76"/>
        <v>0</v>
      </c>
      <c r="D42" s="2">
        <f t="shared" si="77"/>
        <v>0</v>
      </c>
      <c r="E42" s="2">
        <f t="shared" si="78"/>
        <v>0</v>
      </c>
      <c r="F42" s="2">
        <f t="shared" si="79"/>
        <v>0</v>
      </c>
      <c r="G42" s="2">
        <f t="shared" si="80"/>
        <v>0</v>
      </c>
      <c r="H42" s="2">
        <f t="shared" si="81"/>
        <v>0</v>
      </c>
      <c r="I42" s="2">
        <f t="shared" si="82"/>
        <v>0</v>
      </c>
      <c r="J42" s="2">
        <f t="shared" si="83"/>
        <v>0</v>
      </c>
      <c r="K42" s="5">
        <f t="shared" si="84"/>
        <v>0</v>
      </c>
      <c r="L42" s="2">
        <f t="shared" si="85"/>
        <v>0</v>
      </c>
      <c r="M42" s="2">
        <f t="shared" si="86"/>
        <v>0</v>
      </c>
      <c r="N42" s="2">
        <f t="shared" si="87"/>
        <v>0</v>
      </c>
      <c r="O42" s="2">
        <f t="shared" si="88"/>
        <v>0</v>
      </c>
      <c r="P42" s="2">
        <f t="shared" si="89"/>
        <v>0</v>
      </c>
      <c r="Q42" s="2">
        <f t="shared" si="90"/>
        <v>0</v>
      </c>
      <c r="R42" s="2">
        <f t="shared" si="91"/>
        <v>0</v>
      </c>
      <c r="S42" s="2">
        <f t="shared" si="92"/>
        <v>0</v>
      </c>
      <c r="T42" s="2">
        <f t="shared" si="93"/>
        <v>0</v>
      </c>
      <c r="U42" s="2">
        <f t="shared" si="94"/>
        <v>0</v>
      </c>
      <c r="V42" s="2" t="s">
        <v>2</v>
      </c>
    </row>
    <row r="43" spans="1:22" ht="18.75" customHeight="1">
      <c r="A43" s="21" t="s">
        <v>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5" spans="1:22" ht="18" customHeight="1">
      <c r="A45" s="23" t="s">
        <v>20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4.4">
      <c r="A46" s="11" t="s">
        <v>8</v>
      </c>
      <c r="B46" s="8" t="s">
        <v>17</v>
      </c>
      <c r="C46" s="9" t="s">
        <v>0</v>
      </c>
      <c r="D46" s="10">
        <v>0.1</v>
      </c>
      <c r="E46" s="10">
        <v>0.15</v>
      </c>
      <c r="F46" s="10">
        <v>0.2</v>
      </c>
      <c r="G46" s="10">
        <v>0.25</v>
      </c>
      <c r="H46" s="10">
        <v>0.3</v>
      </c>
      <c r="I46" s="10">
        <v>0.35</v>
      </c>
      <c r="J46" s="10">
        <v>0.4</v>
      </c>
      <c r="K46" s="10">
        <v>0.45</v>
      </c>
      <c r="L46" s="10">
        <v>0.5</v>
      </c>
      <c r="M46" s="10">
        <v>0.55000000000000004</v>
      </c>
      <c r="N46" s="10">
        <v>0.6</v>
      </c>
      <c r="O46" s="10">
        <v>0.65</v>
      </c>
      <c r="P46" s="10">
        <v>0.7</v>
      </c>
      <c r="Q46" s="10">
        <v>0.75</v>
      </c>
      <c r="R46" s="10">
        <v>0.8</v>
      </c>
      <c r="S46" s="10">
        <v>0.85</v>
      </c>
      <c r="T46" s="10">
        <v>0.9</v>
      </c>
      <c r="U46" s="10">
        <v>0.95</v>
      </c>
      <c r="V46" s="10">
        <v>1</v>
      </c>
    </row>
    <row r="47" spans="1:22">
      <c r="A47" s="3" t="s">
        <v>9</v>
      </c>
      <c r="B47" s="2">
        <v>26500</v>
      </c>
      <c r="C47" s="2">
        <f>B47/2</f>
        <v>13250</v>
      </c>
      <c r="D47" s="2">
        <f>B47*90%</f>
        <v>23850</v>
      </c>
      <c r="E47" s="2">
        <f>B47*85%</f>
        <v>22525</v>
      </c>
      <c r="F47" s="2">
        <f>B47*80%</f>
        <v>21200</v>
      </c>
      <c r="G47" s="2">
        <f>B47*75%</f>
        <v>19875</v>
      </c>
      <c r="H47" s="2">
        <f>B47*70%</f>
        <v>18550</v>
      </c>
      <c r="I47" s="2">
        <f>B47*65%</f>
        <v>17225</v>
      </c>
      <c r="J47" s="2">
        <f>B47*60%</f>
        <v>15900</v>
      </c>
      <c r="K47" s="5">
        <f>B47*55%</f>
        <v>14575.000000000002</v>
      </c>
      <c r="L47" s="2">
        <f>B47*50%</f>
        <v>13250</v>
      </c>
      <c r="M47" s="2">
        <f>B47*45%</f>
        <v>11925</v>
      </c>
      <c r="N47" s="2">
        <f>B47*40%</f>
        <v>10600</v>
      </c>
      <c r="O47" s="2">
        <f>B47*35%</f>
        <v>9275</v>
      </c>
      <c r="P47" s="2">
        <f>B47*30%</f>
        <v>7950</v>
      </c>
      <c r="Q47" s="2">
        <f>B47*25%</f>
        <v>6625</v>
      </c>
      <c r="R47" s="2">
        <f>B47*20%</f>
        <v>5300</v>
      </c>
      <c r="S47" s="2">
        <f>B47*15%</f>
        <v>3975</v>
      </c>
      <c r="T47" s="2">
        <f>B47*10%</f>
        <v>2650</v>
      </c>
      <c r="U47" s="2">
        <f>B47*5%</f>
        <v>1325</v>
      </c>
      <c r="V47" s="2" t="s">
        <v>2</v>
      </c>
    </row>
    <row r="48" spans="1:22">
      <c r="A48" s="3" t="s">
        <v>23</v>
      </c>
      <c r="B48" s="2">
        <v>26500</v>
      </c>
      <c r="C48" s="2">
        <f t="shared" ref="C48:C50" si="95">B48/2</f>
        <v>13250</v>
      </c>
      <c r="D48" s="2">
        <f t="shared" ref="D48:D50" si="96">B48*90%</f>
        <v>23850</v>
      </c>
      <c r="E48" s="2">
        <f t="shared" ref="E48:E50" si="97">B48*85%</f>
        <v>22525</v>
      </c>
      <c r="F48" s="2">
        <f t="shared" ref="F48:F50" si="98">B48*80%</f>
        <v>21200</v>
      </c>
      <c r="G48" s="2">
        <f t="shared" ref="G48:G50" si="99">B48*75%</f>
        <v>19875</v>
      </c>
      <c r="H48" s="2">
        <f t="shared" ref="H48:H50" si="100">B48*70%</f>
        <v>18550</v>
      </c>
      <c r="I48" s="2">
        <f t="shared" ref="I48:I50" si="101">B48*65%</f>
        <v>17225</v>
      </c>
      <c r="J48" s="2">
        <f t="shared" ref="J48:J50" si="102">B48*60%</f>
        <v>15900</v>
      </c>
      <c r="K48" s="5">
        <f t="shared" ref="K48:K50" si="103">B48*55%</f>
        <v>14575.000000000002</v>
      </c>
      <c r="L48" s="2">
        <f t="shared" ref="L48:L50" si="104">B48*50%</f>
        <v>13250</v>
      </c>
      <c r="M48" s="2">
        <f t="shared" ref="M48:M50" si="105">B48*45%</f>
        <v>11925</v>
      </c>
      <c r="N48" s="2">
        <f t="shared" ref="N48:N50" si="106">B48*40%</f>
        <v>10600</v>
      </c>
      <c r="O48" s="2">
        <f t="shared" ref="O48:O50" si="107">B48*35%</f>
        <v>9275</v>
      </c>
      <c r="P48" s="2">
        <f t="shared" ref="P48:P50" si="108">B48*30%</f>
        <v>7950</v>
      </c>
      <c r="Q48" s="2">
        <f t="shared" ref="Q48:Q50" si="109">B48*25%</f>
        <v>6625</v>
      </c>
      <c r="R48" s="2">
        <f t="shared" ref="R48:R50" si="110">B48*20%</f>
        <v>5300</v>
      </c>
      <c r="S48" s="2">
        <f t="shared" ref="S48:S50" si="111">B48*15%</f>
        <v>3975</v>
      </c>
      <c r="T48" s="2">
        <f t="shared" ref="T48:T50" si="112">B48*10%</f>
        <v>2650</v>
      </c>
      <c r="U48" s="2">
        <f t="shared" ref="U48:U50" si="113">B48*5%</f>
        <v>1325</v>
      </c>
      <c r="V48" s="2" t="s">
        <v>2</v>
      </c>
    </row>
    <row r="49" spans="1:22" ht="14.4">
      <c r="A49" s="3" t="s">
        <v>10</v>
      </c>
      <c r="B49" s="2">
        <v>26500</v>
      </c>
      <c r="C49" s="2">
        <f t="shared" si="95"/>
        <v>13250</v>
      </c>
      <c r="D49" s="2">
        <f t="shared" si="96"/>
        <v>23850</v>
      </c>
      <c r="E49" s="2">
        <f t="shared" si="97"/>
        <v>22525</v>
      </c>
      <c r="F49" s="2">
        <f t="shared" si="98"/>
        <v>21200</v>
      </c>
      <c r="G49" s="2">
        <f t="shared" si="99"/>
        <v>19875</v>
      </c>
      <c r="H49" s="2">
        <f t="shared" si="100"/>
        <v>18550</v>
      </c>
      <c r="I49" s="2">
        <f t="shared" si="101"/>
        <v>17225</v>
      </c>
      <c r="J49" s="2">
        <f t="shared" si="102"/>
        <v>15900</v>
      </c>
      <c r="K49" s="5">
        <f t="shared" si="103"/>
        <v>14575.000000000002</v>
      </c>
      <c r="L49" s="2">
        <f t="shared" si="104"/>
        <v>13250</v>
      </c>
      <c r="M49" s="2">
        <f t="shared" si="105"/>
        <v>11925</v>
      </c>
      <c r="N49" s="2">
        <f t="shared" si="106"/>
        <v>10600</v>
      </c>
      <c r="O49" s="2">
        <f t="shared" si="107"/>
        <v>9275</v>
      </c>
      <c r="P49" s="2">
        <f t="shared" si="108"/>
        <v>7950</v>
      </c>
      <c r="Q49" s="2">
        <f t="shared" si="109"/>
        <v>6625</v>
      </c>
      <c r="R49" s="2">
        <f t="shared" si="110"/>
        <v>5300</v>
      </c>
      <c r="S49" s="2">
        <f t="shared" si="111"/>
        <v>3975</v>
      </c>
      <c r="T49" s="2">
        <f t="shared" si="112"/>
        <v>2650</v>
      </c>
      <c r="U49" s="2">
        <f t="shared" si="113"/>
        <v>1325</v>
      </c>
      <c r="V49" s="2" t="s">
        <v>2</v>
      </c>
    </row>
    <row r="50" spans="1:22">
      <c r="A50" s="3" t="s">
        <v>11</v>
      </c>
      <c r="B50" s="2">
        <v>0</v>
      </c>
      <c r="C50" s="2">
        <f t="shared" si="95"/>
        <v>0</v>
      </c>
      <c r="D50" s="2">
        <f t="shared" si="96"/>
        <v>0</v>
      </c>
      <c r="E50" s="2">
        <f t="shared" si="97"/>
        <v>0</v>
      </c>
      <c r="F50" s="2">
        <f t="shared" si="98"/>
        <v>0</v>
      </c>
      <c r="G50" s="2">
        <f t="shared" si="99"/>
        <v>0</v>
      </c>
      <c r="H50" s="2">
        <f t="shared" si="100"/>
        <v>0</v>
      </c>
      <c r="I50" s="2">
        <f t="shared" si="101"/>
        <v>0</v>
      </c>
      <c r="J50" s="2">
        <f t="shared" si="102"/>
        <v>0</v>
      </c>
      <c r="K50" s="5">
        <f t="shared" si="103"/>
        <v>0</v>
      </c>
      <c r="L50" s="2">
        <f t="shared" si="104"/>
        <v>0</v>
      </c>
      <c r="M50" s="2">
        <f t="shared" si="105"/>
        <v>0</v>
      </c>
      <c r="N50" s="2">
        <f t="shared" si="106"/>
        <v>0</v>
      </c>
      <c r="O50" s="2">
        <f t="shared" si="107"/>
        <v>0</v>
      </c>
      <c r="P50" s="2">
        <f t="shared" si="108"/>
        <v>0</v>
      </c>
      <c r="Q50" s="2">
        <f t="shared" si="109"/>
        <v>0</v>
      </c>
      <c r="R50" s="2">
        <f t="shared" si="110"/>
        <v>0</v>
      </c>
      <c r="S50" s="2">
        <f t="shared" si="111"/>
        <v>0</v>
      </c>
      <c r="T50" s="2">
        <f t="shared" si="112"/>
        <v>0</v>
      </c>
      <c r="U50" s="2">
        <f t="shared" si="113"/>
        <v>0</v>
      </c>
      <c r="V50" s="2" t="s">
        <v>2</v>
      </c>
    </row>
    <row r="51" spans="1:22" ht="18" customHeight="1">
      <c r="A51" s="21" t="s">
        <v>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3" spans="1:22">
      <c r="A53" s="23" t="s">
        <v>24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4.4">
      <c r="A54" s="11" t="s">
        <v>8</v>
      </c>
      <c r="B54" s="8" t="s">
        <v>17</v>
      </c>
      <c r="C54" s="9" t="s">
        <v>0</v>
      </c>
      <c r="D54" s="10">
        <v>0.1</v>
      </c>
      <c r="E54" s="10">
        <v>0.15</v>
      </c>
      <c r="F54" s="10">
        <v>0.2</v>
      </c>
      <c r="G54" s="10">
        <v>0.25</v>
      </c>
      <c r="H54" s="10">
        <v>0.3</v>
      </c>
      <c r="I54" s="10">
        <v>0.35</v>
      </c>
      <c r="J54" s="10">
        <v>0.4</v>
      </c>
      <c r="K54" s="10">
        <v>0.45</v>
      </c>
      <c r="L54" s="10">
        <v>0.5</v>
      </c>
      <c r="M54" s="10">
        <v>0.55000000000000004</v>
      </c>
      <c r="N54" s="10">
        <v>0.6</v>
      </c>
      <c r="O54" s="10">
        <v>0.65</v>
      </c>
      <c r="P54" s="10">
        <v>0.7</v>
      </c>
      <c r="Q54" s="10">
        <v>0.75</v>
      </c>
      <c r="R54" s="10">
        <v>0.8</v>
      </c>
      <c r="S54" s="10">
        <v>0.85</v>
      </c>
      <c r="T54" s="10">
        <v>0.9</v>
      </c>
      <c r="U54" s="10">
        <v>0.95</v>
      </c>
      <c r="V54" s="10">
        <v>1</v>
      </c>
    </row>
    <row r="55" spans="1:22">
      <c r="A55" s="3" t="s">
        <v>11</v>
      </c>
      <c r="B55" s="2">
        <v>0</v>
      </c>
      <c r="C55" s="2">
        <f t="shared" ref="C55" si="114">B55/2</f>
        <v>0</v>
      </c>
      <c r="D55" s="2">
        <f t="shared" ref="D55" si="115">B55*90%</f>
        <v>0</v>
      </c>
      <c r="E55" s="2">
        <f t="shared" ref="E55" si="116">B55*85%</f>
        <v>0</v>
      </c>
      <c r="F55" s="2">
        <f t="shared" ref="F55" si="117">B55*80%</f>
        <v>0</v>
      </c>
      <c r="G55" s="2">
        <f t="shared" ref="G55" si="118">B55*75%</f>
        <v>0</v>
      </c>
      <c r="H55" s="2">
        <f t="shared" ref="H55" si="119">B55*70%</f>
        <v>0</v>
      </c>
      <c r="I55" s="2">
        <f t="shared" ref="I55" si="120">B55*65%</f>
        <v>0</v>
      </c>
      <c r="J55" s="2">
        <f t="shared" ref="J55" si="121">B55*60%</f>
        <v>0</v>
      </c>
      <c r="K55" s="5">
        <f t="shared" ref="K55" si="122">B55*55%</f>
        <v>0</v>
      </c>
      <c r="L55" s="2">
        <f t="shared" ref="L55" si="123">B55*50%</f>
        <v>0</v>
      </c>
      <c r="M55" s="2">
        <f t="shared" ref="M55" si="124">B55*45%</f>
        <v>0</v>
      </c>
      <c r="N55" s="2">
        <f t="shared" ref="N55" si="125">B55*40%</f>
        <v>0</v>
      </c>
      <c r="O55" s="2">
        <f t="shared" ref="O55" si="126">B55*35%</f>
        <v>0</v>
      </c>
      <c r="P55" s="2">
        <f t="shared" ref="P55" si="127">B55*30%</f>
        <v>0</v>
      </c>
      <c r="Q55" s="2">
        <f t="shared" ref="Q55" si="128">B55*25%</f>
        <v>0</v>
      </c>
      <c r="R55" s="2">
        <f t="shared" ref="R55" si="129">B55*20%</f>
        <v>0</v>
      </c>
      <c r="S55" s="2">
        <f t="shared" ref="S55" si="130">B55*15%</f>
        <v>0</v>
      </c>
      <c r="T55" s="2">
        <f t="shared" ref="T55" si="131">B55*10%</f>
        <v>0</v>
      </c>
      <c r="U55" s="2">
        <f t="shared" ref="U55" si="132">B55*5%</f>
        <v>0</v>
      </c>
      <c r="V55" s="2" t="s">
        <v>2</v>
      </c>
    </row>
    <row r="56" spans="1:22" ht="19.5" customHeight="1">
      <c r="A56" s="21" t="s">
        <v>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</sheetData>
  <mergeCells count="14">
    <mergeCell ref="A53:V53"/>
    <mergeCell ref="A56:V56"/>
    <mergeCell ref="A29:V29"/>
    <mergeCell ref="A35:V35"/>
    <mergeCell ref="A37:V37"/>
    <mergeCell ref="A43:V43"/>
    <mergeCell ref="A45:V45"/>
    <mergeCell ref="A51:V51"/>
    <mergeCell ref="A1:V1"/>
    <mergeCell ref="A9:V9"/>
    <mergeCell ref="A11:V11"/>
    <mergeCell ref="A18:V18"/>
    <mergeCell ref="A20:V20"/>
    <mergeCell ref="A27:V27"/>
  </mergeCells>
  <pageMargins left="0.25" right="0.25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"/>
  <sheetViews>
    <sheetView workbookViewId="0">
      <selection activeCell="B2" sqref="B2:R3"/>
    </sheetView>
  </sheetViews>
  <sheetFormatPr defaultRowHeight="13.2"/>
  <cols>
    <col min="2" max="2" width="19.33203125" customWidth="1"/>
    <col min="3" max="3" width="14.44140625" customWidth="1"/>
    <col min="4" max="4" width="13.44140625" hidden="1" customWidth="1"/>
    <col min="5" max="12" width="12" hidden="1" customWidth="1"/>
    <col min="13" max="13" width="13" customWidth="1"/>
    <col min="14" max="15" width="12" hidden="1" customWidth="1"/>
    <col min="16" max="16" width="13.109375" customWidth="1"/>
    <col min="17" max="17" width="12.33203125" customWidth="1"/>
    <col min="18" max="18" width="12.6640625" customWidth="1"/>
    <col min="19" max="22" width="10.77734375" hidden="1" customWidth="1"/>
    <col min="23" max="23" width="0" hidden="1" customWidth="1"/>
  </cols>
  <sheetData>
    <row r="2" spans="2:23" s="14" customFormat="1" ht="39.6">
      <c r="B2" s="18" t="s">
        <v>8</v>
      </c>
      <c r="C2" s="18" t="s">
        <v>6</v>
      </c>
      <c r="D2" s="12" t="s">
        <v>25</v>
      </c>
      <c r="E2" s="13">
        <v>0.1</v>
      </c>
      <c r="F2" s="13">
        <v>0.15</v>
      </c>
      <c r="G2" s="13">
        <v>0.2</v>
      </c>
      <c r="H2" s="13">
        <v>0.25</v>
      </c>
      <c r="I2" s="13">
        <v>0.3</v>
      </c>
      <c r="J2" s="13">
        <v>0.35</v>
      </c>
      <c r="K2" s="13">
        <v>0.4</v>
      </c>
      <c r="L2" s="13">
        <v>0.45</v>
      </c>
      <c r="M2" s="20">
        <v>0.5</v>
      </c>
      <c r="N2" s="19">
        <v>0.55000000000000004</v>
      </c>
      <c r="O2" s="19">
        <v>0.6</v>
      </c>
      <c r="P2" s="20" t="s">
        <v>27</v>
      </c>
      <c r="Q2" s="20" t="s">
        <v>28</v>
      </c>
      <c r="R2" s="20" t="s">
        <v>30</v>
      </c>
      <c r="S2" s="13">
        <v>0.8</v>
      </c>
      <c r="T2" s="13">
        <v>0.85</v>
      </c>
      <c r="U2" s="13">
        <v>0.9</v>
      </c>
      <c r="V2" s="13">
        <v>0.95</v>
      </c>
      <c r="W2" s="13">
        <v>1</v>
      </c>
    </row>
    <row r="3" spans="2:23" s="14" customFormat="1" ht="26.4">
      <c r="B3" s="17" t="s">
        <v>29</v>
      </c>
      <c r="C3" s="15">
        <v>32000</v>
      </c>
      <c r="D3" s="15">
        <f>C3/2</f>
        <v>16000</v>
      </c>
      <c r="E3" s="15">
        <f>C3*90%</f>
        <v>28800</v>
      </c>
      <c r="F3" s="15">
        <f>C3*85%</f>
        <v>27200</v>
      </c>
      <c r="G3" s="15">
        <f>C3*80%</f>
        <v>25600</v>
      </c>
      <c r="H3" s="15">
        <f>C3*75%</f>
        <v>24000</v>
      </c>
      <c r="I3" s="15">
        <f>C3*70%</f>
        <v>22400</v>
      </c>
      <c r="J3" s="15">
        <f>C3*65%</f>
        <v>20800</v>
      </c>
      <c r="K3" s="15">
        <f>C3*60%</f>
        <v>19200</v>
      </c>
      <c r="L3" s="16">
        <f>C3*55%</f>
        <v>17600</v>
      </c>
      <c r="M3" s="15">
        <f>C3*50%</f>
        <v>16000</v>
      </c>
      <c r="N3" s="15">
        <f>C3*45%</f>
        <v>14400</v>
      </c>
      <c r="O3" s="15">
        <f>C3*40%</f>
        <v>12800</v>
      </c>
      <c r="P3" s="15">
        <f>C3*35%</f>
        <v>11200</v>
      </c>
      <c r="Q3" s="15">
        <f>C3*30%</f>
        <v>9600</v>
      </c>
      <c r="R3" s="15">
        <f>C3*25%</f>
        <v>8000</v>
      </c>
      <c r="S3" s="15">
        <f>C3*20%</f>
        <v>6400</v>
      </c>
      <c r="T3" s="15">
        <f>C3*15%</f>
        <v>4800</v>
      </c>
      <c r="U3" s="15">
        <f>C3*10%</f>
        <v>3200</v>
      </c>
      <c r="V3" s="15">
        <f>C3*5%</f>
        <v>1600</v>
      </c>
      <c r="W3" s="15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ÜCRETLER</vt:lpstr>
      <vt:lpstr>ÜCRETLER (2)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KKTC</dc:creator>
  <cp:lastModifiedBy>Murat AKTEPE</cp:lastModifiedBy>
  <cp:lastPrinted>2021-06-21T08:29:53Z</cp:lastPrinted>
  <dcterms:created xsi:type="dcterms:W3CDTF">2021-06-17T12:17:01Z</dcterms:created>
  <dcterms:modified xsi:type="dcterms:W3CDTF">2021-06-30T02:22:53Z</dcterms:modified>
</cp:coreProperties>
</file>